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1340" windowHeight="8985" firstSheet="1" activeTab="4"/>
  </bookViews>
  <sheets>
    <sheet name="разделам 2016" sheetId="1" r:id="rId1"/>
    <sheet name="разделам 2017-2018" sheetId="2" r:id="rId2"/>
    <sheet name="прогр.2016" sheetId="3" r:id="rId3"/>
    <sheet name="прогр.2017-2018" sheetId="4" r:id="rId4"/>
    <sheet name="ведом.стр-ра 2016" sheetId="5" r:id="rId5"/>
    <sheet name="ведом.стр-ра 2017-2018" sheetId="6" r:id="rId6"/>
  </sheets>
  <definedNames>
    <definedName name="_xlnm.Print_Titles" localSheetId="2">'прогр.2016'!$15:$17</definedName>
    <definedName name="_xlnm.Print_Titles" localSheetId="3">'прогр.2017-2018'!$15:$17</definedName>
    <definedName name="_xlnm.Print_Titles" localSheetId="0">'разделам 2016'!$15:$17</definedName>
    <definedName name="_xlnm.Print_Titles" localSheetId="1">'разделам 2017-2018'!$14:$16</definedName>
  </definedNames>
  <calcPr fullCalcOnLoad="1"/>
</workbook>
</file>

<file path=xl/sharedStrings.xml><?xml version="1.0" encoding="utf-8"?>
<sst xmlns="http://schemas.openxmlformats.org/spreadsheetml/2006/main" count="634" uniqueCount="104">
  <si>
    <t>( в тыс. рублях )</t>
  </si>
  <si>
    <t>Наименование</t>
  </si>
  <si>
    <t>Целевая статья</t>
  </si>
  <si>
    <t>Сумма</t>
  </si>
  <si>
    <t>01 00</t>
  </si>
  <si>
    <t>05 00</t>
  </si>
  <si>
    <t>ЖИЛИЩНО-КОММУНАЛЬНОЕ ХОЗЯЙСТВО</t>
  </si>
  <si>
    <t>ОБЩЕГОСУДАРСТВЕННЫЕ ВОПРОСЫ</t>
  </si>
  <si>
    <t>ВСЕГО РАСХОДОВ</t>
  </si>
  <si>
    <t>Раздел подраздел</t>
  </si>
  <si>
    <t>Вид расходов</t>
  </si>
  <si>
    <t xml:space="preserve"> Стерлибашевский район Республики Башкортостан</t>
  </si>
  <si>
    <t>Приложение №6</t>
  </si>
  <si>
    <t>Функционирование высшего должностного лица субъекта Российской Федерации и муниципального образования</t>
  </si>
  <si>
    <t>01 02</t>
  </si>
  <si>
    <t>6</t>
  </si>
  <si>
    <t>Благоустройство</t>
  </si>
  <si>
    <t>05 03</t>
  </si>
  <si>
    <t>Ведомственная структура расходов бюджета сельского поселения</t>
  </si>
  <si>
    <t xml:space="preserve"> «О бюджете селького поселения</t>
  </si>
  <si>
    <t>Резервные фонды</t>
  </si>
  <si>
    <t>01 04</t>
  </si>
  <si>
    <t>НАЦИОНАЛЬНАЯ ОБОРОНА</t>
  </si>
  <si>
    <t>Мобилизационная и вневойсковая подготовка</t>
  </si>
  <si>
    <t>02 00</t>
  </si>
  <si>
    <t>02 03</t>
  </si>
  <si>
    <t>2</t>
  </si>
  <si>
    <t>4</t>
  </si>
  <si>
    <t>5</t>
  </si>
  <si>
    <t>01 11</t>
  </si>
  <si>
    <t>870</t>
  </si>
  <si>
    <t>3</t>
  </si>
  <si>
    <t>УСЛОВНО УТВЕРЖДЕННЫЕ РАСХОДЫ</t>
  </si>
  <si>
    <t>99 00</t>
  </si>
  <si>
    <t>Приложение №7</t>
  </si>
  <si>
    <t>Приложение №8</t>
  </si>
  <si>
    <t>Ведом-ство</t>
  </si>
  <si>
    <t>7</t>
  </si>
  <si>
    <t>Приложение №9</t>
  </si>
  <si>
    <t>Непрограммные расходы</t>
  </si>
  <si>
    <t>Аппараты органов государственной власти Республики Башкортостан</t>
  </si>
  <si>
    <t>200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</si>
  <si>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</si>
  <si>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</si>
  <si>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</si>
  <si>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Расходы на выплаты персоналу в целях обеспечения выполнения функций муниципальными органами</t>
  </si>
  <si>
    <t>Закупка товаров, работ и услуг для муниципальных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</si>
  <si>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</si>
  <si>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</si>
  <si>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0503</t>
  </si>
  <si>
    <t>Мероприятия по благоустройству территорий населенных пунктов</t>
  </si>
  <si>
    <t>Резервные фонды местных администраций</t>
  </si>
  <si>
    <t>Резервные средства</t>
  </si>
  <si>
    <t>Условно утвержденные расходы</t>
  </si>
  <si>
    <t>Приложение №5</t>
  </si>
  <si>
    <t>Приложение №10</t>
  </si>
  <si>
    <t>0 11</t>
  </si>
  <si>
    <t>Глава муниципального образования</t>
  </si>
  <si>
    <t>9900</t>
  </si>
  <si>
    <t>9999</t>
  </si>
  <si>
    <t>Иные средства</t>
  </si>
  <si>
    <t>900</t>
  </si>
  <si>
    <t>2017 год</t>
  </si>
  <si>
    <t>Подпрограмма"Развитие объектов внешнего благоустройства территории населенных пунктов"</t>
  </si>
  <si>
    <t>Программные расходы</t>
  </si>
  <si>
    <t>Мероприятий по благоустройству территорий населенных пунктов и осуществлению дорожной деятельности в границах сельских поселений</t>
  </si>
  <si>
    <t>НАЦИОНАЛЬНАЯ ЭКОНОМИКА</t>
  </si>
  <si>
    <t>04 09</t>
  </si>
  <si>
    <t>Дорожное хозяйство (дорожные фонды)</t>
  </si>
  <si>
    <t>04 00</t>
  </si>
  <si>
    <t>Дорожное хозяйство</t>
  </si>
  <si>
    <t>99 0 00 00000</t>
  </si>
  <si>
    <t>99 0 00 02030</t>
  </si>
  <si>
    <t>99 0 00 02040</t>
  </si>
  <si>
    <t>99 0 00 07500</t>
  </si>
  <si>
    <t>99 0 00 51180</t>
  </si>
  <si>
    <t>11 0 00 00000</t>
  </si>
  <si>
    <t>11 0 00 03150</t>
  </si>
  <si>
    <t>14 0 00 00000</t>
  </si>
  <si>
    <t>14 1 00 00000</t>
  </si>
  <si>
    <t>14 1 00 06050</t>
  </si>
  <si>
    <t>14 1 00 74040</t>
  </si>
  <si>
    <t>Муниципальная программа "Развитие жилищно-коммунального хозяйства сельского поселения "</t>
  </si>
  <si>
    <t>Муниципальная программа "Развитие дорожного хозяйства сельского поселения "</t>
  </si>
  <si>
    <t xml:space="preserve"> Стерлибашевский район Республики Башкортостан на 2016 год</t>
  </si>
  <si>
    <t>и на плановый период  2017-2018 годов"</t>
  </si>
  <si>
    <t>99 0 00 99999</t>
  </si>
  <si>
    <t>Муниципальная программа "Развитие жилищно-коммунального хозяйства сельского поселения"</t>
  </si>
  <si>
    <t>Стерлибашевский район Республики Башкортостан на 2016 год</t>
  </si>
  <si>
    <t>2018 год</t>
  </si>
  <si>
    <t>Стерлибашевский район Республики Башкортостан на плановый период 2017-2018 годов</t>
  </si>
  <si>
    <t>0</t>
  </si>
  <si>
    <t>к решению  Совета сельского поселения</t>
  </si>
  <si>
    <t>Куганакбашевский  сельсовет муниципального район</t>
  </si>
  <si>
    <t xml:space="preserve">Распределение бюджетных ассигнованиий бюджета сельского поселения  Куганакбашевский сельсовет муниципального района Стерлибашевский район Республики Башкортостан на 2016 год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</si>
  <si>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ассигнованиий бюджета сельского поселения Куганакбашевский  сельсовет муниципального района Стерлибашевский район Республики Башкортостан на плановый период 2017-2018 годов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</si>
  <si>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ассигнованиий бюджета сельского поселения Куганакбашевский  сельсовет муниципального района Стерлибашевский район Республики Башкортостан на 2016 год по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</si>
  <si>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ассигнованиий бюджета сельского поселения Куганакбашевский сельсовет муниципального района Стерлибашевский район Республики Башкортостан на плановый период 2017-2018 годы по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</si>
  <si>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 xml:space="preserve">Куганакбашевский  сельсовет муниципального района </t>
  </si>
  <si>
    <t>Администрация сельского поселения Куганакбашевскийй сельсовет муниципального района Стерлибашевский район Республики Башкортостан</t>
  </si>
  <si>
    <t>Администрация сельского поселения Куганакбашевский сельсовет муниципального района Стерлибашевский район Республики Башкортостан</t>
  </si>
  <si>
    <t>от «17 » декабря   2015 № 7-1</t>
  </si>
  <si>
    <t>от «17» декабря   2015 № 7-1</t>
  </si>
  <si>
    <t>от «17» декабря   2015 №7-1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</si>
</sst>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6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87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0">
      <selection activeCell="A9" sqref="A9"/>
    </sheetView>
  </sheetViews>
  <sheetFormatPr defaultColWidth="9.00390625" defaultRowHeight="12.75"/>
  <cols>
    <col min="1" max="1" width="68.875" style="1" customWidth="1"/>
    <col min="2" max="2" width="11.625" style="3" customWidth="1"/>
    <col min="3" max="3" width="16.00390625" style="2" customWidth="1"/>
    <col min="4" max="4" width="11.125" style="3" customWidth="1"/>
    <col min="5" max="5" width="17.375" style="6" customWidth="1"/>
  </cols>
  <sheetData>
    <row r="1" ht="15.75">
      <c r="C1" s="1"/>
    </row>
    <row r="2" spans="2:7" ht="15.75">
      <c r="B2" s="16" t="s">
        <v>54</v>
      </c>
      <c r="C2" s="16"/>
      <c r="E2" s="11"/>
      <c r="F2" s="11"/>
      <c r="G2" s="13"/>
    </row>
    <row r="3" spans="2:7" ht="15.75">
      <c r="B3" s="16" t="s">
        <v>92</v>
      </c>
      <c r="C3" s="16"/>
      <c r="D3" s="11"/>
      <c r="E3" s="11"/>
      <c r="F3" s="11"/>
      <c r="G3" s="13"/>
    </row>
    <row r="4" spans="2:7" ht="15.75">
      <c r="B4" s="16" t="s">
        <v>93</v>
      </c>
      <c r="C4" s="16"/>
      <c r="D4" s="11"/>
      <c r="E4" s="11"/>
      <c r="F4" s="11"/>
      <c r="G4" s="13"/>
    </row>
    <row r="5" spans="2:7" ht="15.75">
      <c r="B5" s="16" t="s">
        <v>11</v>
      </c>
      <c r="C5" s="16"/>
      <c r="D5" s="11"/>
      <c r="E5" s="11"/>
      <c r="F5" s="11"/>
      <c r="G5" s="11"/>
    </row>
    <row r="6" spans="2:7" ht="15.75">
      <c r="B6" s="16" t="s">
        <v>101</v>
      </c>
      <c r="C6" s="16"/>
      <c r="D6" s="11"/>
      <c r="E6" s="11"/>
      <c r="F6" s="11"/>
      <c r="G6" s="13"/>
    </row>
    <row r="7" spans="2:7" ht="15.75">
      <c r="B7" s="17" t="s">
        <v>19</v>
      </c>
      <c r="C7" s="17"/>
      <c r="D7" s="12"/>
      <c r="E7" s="12"/>
      <c r="F7" s="12"/>
      <c r="G7" s="13"/>
    </row>
    <row r="8" spans="2:7" ht="15.75">
      <c r="B8" s="16" t="s">
        <v>93</v>
      </c>
      <c r="C8" s="17"/>
      <c r="D8" s="12"/>
      <c r="E8" s="12"/>
      <c r="F8" s="12"/>
      <c r="G8" s="13"/>
    </row>
    <row r="9" spans="2:7" ht="15.75">
      <c r="B9" s="16" t="s">
        <v>84</v>
      </c>
      <c r="C9" s="16"/>
      <c r="D9" s="11"/>
      <c r="E9" s="11"/>
      <c r="F9" s="11"/>
      <c r="G9" s="11"/>
    </row>
    <row r="10" spans="1:7" ht="15.75">
      <c r="A10" s="4"/>
      <c r="B10" s="16" t="s">
        <v>85</v>
      </c>
      <c r="C10" s="18"/>
      <c r="D10" s="13"/>
      <c r="E10" s="14"/>
      <c r="F10" s="15"/>
      <c r="G10" s="13"/>
    </row>
    <row r="11" ht="15.75">
      <c r="A11" s="4"/>
    </row>
    <row r="12" spans="1:6" ht="72" customHeight="1">
      <c r="A12" s="37" t="s">
        <v>94</v>
      </c>
      <c r="B12" s="37"/>
      <c r="C12" s="37"/>
      <c r="D12" s="37"/>
      <c r="E12" s="37"/>
      <c r="F12" s="34"/>
    </row>
    <row r="13" spans="1:4" ht="15.75">
      <c r="A13" s="24"/>
      <c r="B13" s="24"/>
      <c r="C13" s="24"/>
      <c r="D13" s="24"/>
    </row>
    <row r="14" spans="4:5" ht="15.75">
      <c r="D14" s="41" t="s">
        <v>0</v>
      </c>
      <c r="E14" s="41"/>
    </row>
    <row r="15" spans="1:5" ht="12.75">
      <c r="A15" s="39" t="s">
        <v>1</v>
      </c>
      <c r="B15" s="40" t="s">
        <v>9</v>
      </c>
      <c r="C15" s="39" t="s">
        <v>2</v>
      </c>
      <c r="D15" s="40" t="s">
        <v>10</v>
      </c>
      <c r="E15" s="38" t="s">
        <v>3</v>
      </c>
    </row>
    <row r="16" spans="1:5" ht="16.5" customHeight="1">
      <c r="A16" s="39"/>
      <c r="B16" s="40"/>
      <c r="C16" s="39"/>
      <c r="D16" s="40"/>
      <c r="E16" s="38"/>
    </row>
    <row r="17" spans="1:5" s="5" customFormat="1" ht="15.75">
      <c r="A17" s="10">
        <v>1</v>
      </c>
      <c r="B17" s="9" t="s">
        <v>26</v>
      </c>
      <c r="C17" s="10">
        <v>3</v>
      </c>
      <c r="D17" s="9" t="s">
        <v>27</v>
      </c>
      <c r="E17" s="9" t="s">
        <v>28</v>
      </c>
    </row>
    <row r="18" spans="1:5" s="5" customFormat="1" ht="15.75">
      <c r="A18" s="10" t="s">
        <v>8</v>
      </c>
      <c r="B18" s="9"/>
      <c r="C18" s="10"/>
      <c r="D18" s="9"/>
      <c r="E18" s="20">
        <f>E19+E34+E45+E41</f>
        <v>1440.4</v>
      </c>
    </row>
    <row r="19" spans="1:5" ht="15.75">
      <c r="A19" s="21" t="s">
        <v>7</v>
      </c>
      <c r="B19" s="9" t="s">
        <v>4</v>
      </c>
      <c r="C19" s="10"/>
      <c r="D19" s="9"/>
      <c r="E19" s="20">
        <f>E20+E24+E30</f>
        <v>812.7</v>
      </c>
    </row>
    <row r="20" spans="1:5" ht="31.5">
      <c r="A20" s="21" t="s">
        <v>13</v>
      </c>
      <c r="B20" s="9" t="s">
        <v>14</v>
      </c>
      <c r="C20" s="10"/>
      <c r="D20" s="9"/>
      <c r="E20" s="20">
        <f>E21</f>
        <v>378.5</v>
      </c>
    </row>
    <row r="21" spans="1:5" ht="15.75">
      <c r="A21" s="22" t="s">
        <v>39</v>
      </c>
      <c r="B21" s="8" t="s">
        <v>14</v>
      </c>
      <c r="C21" s="7" t="s">
        <v>71</v>
      </c>
      <c r="D21" s="8"/>
      <c r="E21" s="23">
        <f>E22</f>
        <v>378.5</v>
      </c>
    </row>
    <row r="22" spans="1:5" ht="15.75">
      <c r="A22" s="22" t="s">
        <v>57</v>
      </c>
      <c r="B22" s="8" t="s">
        <v>14</v>
      </c>
      <c r="C22" s="7" t="s">
        <v>72</v>
      </c>
      <c r="D22" s="8"/>
      <c r="E22" s="23">
        <f>E23</f>
        <v>378.5</v>
      </c>
    </row>
    <row r="23" spans="1:5" ht="31.5">
      <c r="A23" s="22" t="s">
        <v>45</v>
      </c>
      <c r="B23" s="8" t="s">
        <v>14</v>
      </c>
      <c r="C23" s="7" t="s">
        <v>72</v>
      </c>
      <c r="D23" s="8" t="s">
        <v>42</v>
      </c>
      <c r="E23" s="23">
        <v>378.5</v>
      </c>
    </row>
    <row r="24" spans="1:5" ht="47.25">
      <c r="A24" s="21" t="s">
        <v>43</v>
      </c>
      <c r="B24" s="9" t="s">
        <v>21</v>
      </c>
      <c r="C24" s="10"/>
      <c r="D24" s="9"/>
      <c r="E24" s="20">
        <f>E25</f>
        <v>424.2</v>
      </c>
    </row>
    <row r="25" spans="1:5" ht="15.75">
      <c r="A25" s="22" t="s">
        <v>39</v>
      </c>
      <c r="B25" s="8" t="s">
        <v>21</v>
      </c>
      <c r="C25" s="7" t="s">
        <v>71</v>
      </c>
      <c r="D25" s="8"/>
      <c r="E25" s="23">
        <f>E26</f>
        <v>424.2</v>
      </c>
    </row>
    <row r="26" spans="1:5" ht="31.5">
      <c r="A26" s="22" t="s">
        <v>40</v>
      </c>
      <c r="B26" s="8" t="s">
        <v>21</v>
      </c>
      <c r="C26" s="7" t="s">
        <v>73</v>
      </c>
      <c r="D26" s="8"/>
      <c r="E26" s="23">
        <f>E27+E28+E29</f>
        <v>424.2</v>
      </c>
    </row>
    <row r="27" spans="1:5" ht="31.5">
      <c r="A27" s="22" t="s">
        <v>45</v>
      </c>
      <c r="B27" s="8" t="s">
        <v>21</v>
      </c>
      <c r="C27" s="7" t="s">
        <v>73</v>
      </c>
      <c r="D27" s="8" t="s">
        <v>42</v>
      </c>
      <c r="E27" s="23">
        <v>269.9</v>
      </c>
    </row>
    <row r="28" spans="1:5" ht="15.75">
      <c r="A28" s="22" t="s">
        <v>46</v>
      </c>
      <c r="B28" s="8" t="s">
        <v>21</v>
      </c>
      <c r="C28" s="7" t="s">
        <v>73</v>
      </c>
      <c r="D28" s="8" t="s">
        <v>41</v>
      </c>
      <c r="E28" s="23">
        <v>146.2</v>
      </c>
    </row>
    <row r="29" spans="1:5" ht="15.75">
      <c r="A29" s="22" t="s">
        <v>47</v>
      </c>
      <c r="B29" s="8" t="s">
        <v>21</v>
      </c>
      <c r="C29" s="7" t="s">
        <v>73</v>
      </c>
      <c r="D29" s="8" t="s">
        <v>44</v>
      </c>
      <c r="E29" s="23">
        <v>8.1</v>
      </c>
    </row>
    <row r="30" spans="1:5" ht="15.75">
      <c r="A30" s="21" t="s">
        <v>20</v>
      </c>
      <c r="B30" s="9" t="s">
        <v>29</v>
      </c>
      <c r="C30" s="10"/>
      <c r="D30" s="9"/>
      <c r="E30" s="20">
        <f>E31</f>
        <v>10</v>
      </c>
    </row>
    <row r="31" spans="1:5" ht="15.75">
      <c r="A31" s="22" t="s">
        <v>39</v>
      </c>
      <c r="B31" s="8" t="s">
        <v>29</v>
      </c>
      <c r="C31" s="7" t="s">
        <v>71</v>
      </c>
      <c r="D31" s="8"/>
      <c r="E31" s="23">
        <f>E33</f>
        <v>10</v>
      </c>
    </row>
    <row r="32" spans="1:5" ht="15.75">
      <c r="A32" s="22" t="s">
        <v>51</v>
      </c>
      <c r="B32" s="8" t="s">
        <v>29</v>
      </c>
      <c r="C32" s="7" t="s">
        <v>74</v>
      </c>
      <c r="D32" s="8"/>
      <c r="E32" s="23">
        <f>E33</f>
        <v>10</v>
      </c>
    </row>
    <row r="33" spans="1:5" ht="15.75">
      <c r="A33" s="22" t="s">
        <v>47</v>
      </c>
      <c r="B33" s="8" t="s">
        <v>29</v>
      </c>
      <c r="C33" s="7" t="s">
        <v>74</v>
      </c>
      <c r="D33" s="8" t="s">
        <v>44</v>
      </c>
      <c r="E33" s="23">
        <v>10</v>
      </c>
    </row>
    <row r="34" spans="1:5" ht="15.75">
      <c r="A34" s="21" t="s">
        <v>22</v>
      </c>
      <c r="B34" s="9" t="s">
        <v>24</v>
      </c>
      <c r="C34" s="10"/>
      <c r="D34" s="9"/>
      <c r="E34" s="20">
        <f>E35</f>
        <v>84.7</v>
      </c>
    </row>
    <row r="35" spans="1:5" ht="15.75">
      <c r="A35" s="22" t="s">
        <v>23</v>
      </c>
      <c r="B35" s="8" t="s">
        <v>25</v>
      </c>
      <c r="C35" s="7"/>
      <c r="D35" s="8"/>
      <c r="E35" s="23">
        <f>E36</f>
        <v>84.7</v>
      </c>
    </row>
    <row r="36" spans="1:5" ht="15.75">
      <c r="A36" s="22" t="s">
        <v>39</v>
      </c>
      <c r="B36" s="8" t="s">
        <v>25</v>
      </c>
      <c r="C36" s="7" t="s">
        <v>71</v>
      </c>
      <c r="D36" s="8"/>
      <c r="E36" s="23">
        <f>E37</f>
        <v>84.7</v>
      </c>
    </row>
    <row r="37" spans="1:5" ht="47.25">
      <c r="A37" s="22" t="s">
        <v>48</v>
      </c>
      <c r="B37" s="8" t="s">
        <v>25</v>
      </c>
      <c r="C37" s="7" t="s">
        <v>75</v>
      </c>
      <c r="D37" s="8"/>
      <c r="E37" s="23">
        <f>E38+E39</f>
        <v>84.7</v>
      </c>
    </row>
    <row r="38" spans="1:5" ht="31.5">
      <c r="A38" s="22" t="s">
        <v>45</v>
      </c>
      <c r="B38" s="8" t="s">
        <v>25</v>
      </c>
      <c r="C38" s="7" t="s">
        <v>75</v>
      </c>
      <c r="D38" s="8" t="s">
        <v>42</v>
      </c>
      <c r="E38" s="23">
        <v>63.4</v>
      </c>
    </row>
    <row r="39" spans="1:5" ht="15.75">
      <c r="A39" s="22" t="s">
        <v>46</v>
      </c>
      <c r="B39" s="8" t="s">
        <v>25</v>
      </c>
      <c r="C39" s="7" t="s">
        <v>75</v>
      </c>
      <c r="D39" s="8" t="s">
        <v>41</v>
      </c>
      <c r="E39" s="23">
        <v>21.3</v>
      </c>
    </row>
    <row r="40" spans="1:5" s="5" customFormat="1" ht="15.75">
      <c r="A40" s="21" t="s">
        <v>66</v>
      </c>
      <c r="B40" s="9" t="s">
        <v>69</v>
      </c>
      <c r="C40" s="9"/>
      <c r="D40" s="9"/>
      <c r="E40" s="20">
        <f>E41</f>
        <v>28</v>
      </c>
    </row>
    <row r="41" spans="1:5" ht="15.75">
      <c r="A41" s="22" t="s">
        <v>68</v>
      </c>
      <c r="B41" s="8" t="s">
        <v>67</v>
      </c>
      <c r="C41" s="8"/>
      <c r="D41" s="8"/>
      <c r="E41" s="23">
        <f>E42</f>
        <v>28</v>
      </c>
    </row>
    <row r="42" spans="1:5" ht="30" customHeight="1">
      <c r="A42" s="22" t="s">
        <v>83</v>
      </c>
      <c r="B42" s="8" t="s">
        <v>67</v>
      </c>
      <c r="C42" s="8" t="s">
        <v>76</v>
      </c>
      <c r="D42" s="8"/>
      <c r="E42" s="23">
        <f>E43</f>
        <v>28</v>
      </c>
    </row>
    <row r="43" spans="1:5" ht="15.75">
      <c r="A43" s="22" t="s">
        <v>70</v>
      </c>
      <c r="B43" s="8" t="s">
        <v>67</v>
      </c>
      <c r="C43" s="8" t="s">
        <v>77</v>
      </c>
      <c r="D43" s="8"/>
      <c r="E43" s="23">
        <f>E44</f>
        <v>28</v>
      </c>
    </row>
    <row r="44" spans="1:5" ht="15.75">
      <c r="A44" s="22" t="s">
        <v>46</v>
      </c>
      <c r="B44" s="8" t="s">
        <v>67</v>
      </c>
      <c r="C44" s="8" t="s">
        <v>77</v>
      </c>
      <c r="D44" s="8" t="s">
        <v>41</v>
      </c>
      <c r="E44" s="23">
        <v>28</v>
      </c>
    </row>
    <row r="45" spans="1:5" ht="15.75">
      <c r="A45" s="21" t="s">
        <v>6</v>
      </c>
      <c r="B45" s="9" t="s">
        <v>5</v>
      </c>
      <c r="C45" s="10"/>
      <c r="D45" s="9"/>
      <c r="E45" s="20">
        <f>E46</f>
        <v>515</v>
      </c>
    </row>
    <row r="46" spans="1:5" ht="15.75">
      <c r="A46" s="19" t="s">
        <v>16</v>
      </c>
      <c r="B46" s="9" t="s">
        <v>17</v>
      </c>
      <c r="C46" s="10"/>
      <c r="D46" s="9"/>
      <c r="E46" s="20">
        <f>E47</f>
        <v>515</v>
      </c>
    </row>
    <row r="47" spans="1:5" ht="31.5">
      <c r="A47" s="22" t="s">
        <v>82</v>
      </c>
      <c r="B47" s="7" t="s">
        <v>49</v>
      </c>
      <c r="C47" s="7" t="s">
        <v>78</v>
      </c>
      <c r="D47" s="7"/>
      <c r="E47" s="23">
        <f>E48</f>
        <v>515</v>
      </c>
    </row>
    <row r="48" spans="1:5" ht="31.5">
      <c r="A48" s="22" t="s">
        <v>63</v>
      </c>
      <c r="B48" s="7" t="s">
        <v>49</v>
      </c>
      <c r="C48" s="7" t="s">
        <v>79</v>
      </c>
      <c r="D48" s="7"/>
      <c r="E48" s="23">
        <f>E49+E51</f>
        <v>515</v>
      </c>
    </row>
    <row r="49" spans="1:5" ht="15.75">
      <c r="A49" s="22" t="s">
        <v>50</v>
      </c>
      <c r="B49" s="7" t="s">
        <v>49</v>
      </c>
      <c r="C49" s="7" t="s">
        <v>80</v>
      </c>
      <c r="D49" s="7"/>
      <c r="E49" s="23">
        <f>E50</f>
        <v>15</v>
      </c>
    </row>
    <row r="50" spans="1:5" ht="15.75">
      <c r="A50" s="22" t="s">
        <v>46</v>
      </c>
      <c r="B50" s="7" t="s">
        <v>49</v>
      </c>
      <c r="C50" s="7" t="s">
        <v>80</v>
      </c>
      <c r="D50" s="7" t="s">
        <v>41</v>
      </c>
      <c r="E50" s="23">
        <v>15</v>
      </c>
    </row>
    <row r="51" spans="1:5" ht="47.25">
      <c r="A51" s="22" t="s">
        <v>65</v>
      </c>
      <c r="B51" s="7" t="s">
        <v>49</v>
      </c>
      <c r="C51" s="7" t="s">
        <v>81</v>
      </c>
      <c r="D51" s="7"/>
      <c r="E51" s="23">
        <f>E52</f>
        <v>500</v>
      </c>
    </row>
    <row r="52" spans="1:5" ht="15.75">
      <c r="A52" s="22" t="s">
        <v>46</v>
      </c>
      <c r="B52" s="7" t="s">
        <v>49</v>
      </c>
      <c r="C52" s="7" t="s">
        <v>81</v>
      </c>
      <c r="D52" s="7">
        <v>200</v>
      </c>
      <c r="E52" s="23">
        <v>500</v>
      </c>
    </row>
  </sheetData>
  <sheetProtection/>
  <mergeCells count="7">
    <mergeCell ref="A12:E12"/>
    <mergeCell ref="E15:E16"/>
    <mergeCell ref="A15:A16"/>
    <mergeCell ref="B15:B16"/>
    <mergeCell ref="C15:C16"/>
    <mergeCell ref="D15:D16"/>
    <mergeCell ref="D14:E14"/>
  </mergeCells>
  <printOptions/>
  <pageMargins left="0.5511811023622047" right="0.1968503937007874" top="0.1968503937007874" bottom="0.1968503937007874" header="0.35433070866141736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1.00390625" style="2" customWidth="1"/>
    <col min="2" max="2" width="12.125" style="3" customWidth="1"/>
    <col min="3" max="3" width="15.125" style="2" customWidth="1"/>
    <col min="4" max="5" width="11.875" style="3" customWidth="1"/>
    <col min="6" max="6" width="13.75390625" style="6" customWidth="1"/>
  </cols>
  <sheetData>
    <row r="1" ht="15.75">
      <c r="C1" s="1"/>
    </row>
    <row r="2" spans="2:8" ht="15.75">
      <c r="B2" s="16" t="s">
        <v>12</v>
      </c>
      <c r="C2" s="16"/>
      <c r="F2" s="11"/>
      <c r="G2" s="11"/>
      <c r="H2" s="13"/>
    </row>
    <row r="3" spans="2:8" ht="15.75">
      <c r="B3" s="16" t="s">
        <v>92</v>
      </c>
      <c r="C3" s="16"/>
      <c r="D3" s="11"/>
      <c r="E3" s="11"/>
      <c r="F3" s="11"/>
      <c r="G3" s="11"/>
      <c r="H3" s="13"/>
    </row>
    <row r="4" spans="2:8" ht="15.75">
      <c r="B4" s="16" t="s">
        <v>93</v>
      </c>
      <c r="C4" s="16"/>
      <c r="D4" s="11"/>
      <c r="E4" s="11"/>
      <c r="F4" s="11"/>
      <c r="G4" s="11"/>
      <c r="H4" s="13"/>
    </row>
    <row r="5" spans="2:8" ht="15.75">
      <c r="B5" s="16" t="s">
        <v>11</v>
      </c>
      <c r="C5" s="16"/>
      <c r="D5" s="11"/>
      <c r="E5" s="11"/>
      <c r="F5" s="11"/>
      <c r="G5" s="11"/>
      <c r="H5" s="11"/>
    </row>
    <row r="6" spans="2:8" ht="15.75">
      <c r="B6" s="16" t="s">
        <v>102</v>
      </c>
      <c r="C6" s="16"/>
      <c r="D6" s="11"/>
      <c r="E6" s="11"/>
      <c r="F6" s="11"/>
      <c r="G6" s="11"/>
      <c r="H6" s="13"/>
    </row>
    <row r="7" spans="2:8" ht="15.75">
      <c r="B7" s="17" t="s">
        <v>19</v>
      </c>
      <c r="C7" s="17"/>
      <c r="D7" s="12"/>
      <c r="E7" s="12"/>
      <c r="F7" s="12"/>
      <c r="G7" s="12"/>
      <c r="H7" s="13"/>
    </row>
    <row r="8" spans="2:8" ht="15.75">
      <c r="B8" s="16" t="s">
        <v>93</v>
      </c>
      <c r="C8" s="17"/>
      <c r="D8" s="12"/>
      <c r="E8" s="12"/>
      <c r="F8" s="12"/>
      <c r="G8" s="12"/>
      <c r="H8" s="13"/>
    </row>
    <row r="9" spans="2:8" ht="15.75">
      <c r="B9" s="16" t="s">
        <v>84</v>
      </c>
      <c r="C9" s="16"/>
      <c r="D9" s="11"/>
      <c r="E9" s="11"/>
      <c r="F9" s="11"/>
      <c r="G9" s="11"/>
      <c r="H9" s="11"/>
    </row>
    <row r="10" spans="1:8" ht="15.75">
      <c r="A10" s="4"/>
      <c r="B10" s="16" t="s">
        <v>85</v>
      </c>
      <c r="C10" s="18"/>
      <c r="D10" s="13"/>
      <c r="E10" s="13"/>
      <c r="F10" s="14"/>
      <c r="G10" s="15"/>
      <c r="H10" s="13"/>
    </row>
    <row r="11" ht="15.75">
      <c r="A11" s="4"/>
    </row>
    <row r="12" spans="1:6" ht="74.25" customHeight="1">
      <c r="A12" s="37" t="s">
        <v>95</v>
      </c>
      <c r="B12" s="37"/>
      <c r="C12" s="37"/>
      <c r="D12" s="37"/>
      <c r="E12" s="37"/>
      <c r="F12" s="37"/>
    </row>
    <row r="13" spans="1:6" ht="15.75">
      <c r="A13" s="1"/>
      <c r="D13" s="41" t="s">
        <v>0</v>
      </c>
      <c r="E13" s="42"/>
      <c r="F13" s="42"/>
    </row>
    <row r="14" spans="1:6" ht="15.75">
      <c r="A14" s="39" t="s">
        <v>1</v>
      </c>
      <c r="B14" s="40" t="s">
        <v>9</v>
      </c>
      <c r="C14" s="39" t="s">
        <v>2</v>
      </c>
      <c r="D14" s="43" t="s">
        <v>10</v>
      </c>
      <c r="E14" s="38" t="s">
        <v>3</v>
      </c>
      <c r="F14" s="38"/>
    </row>
    <row r="15" spans="1:6" ht="15.75">
      <c r="A15" s="39"/>
      <c r="B15" s="40"/>
      <c r="C15" s="39"/>
      <c r="D15" s="43"/>
      <c r="E15" s="9" t="s">
        <v>62</v>
      </c>
      <c r="F15" s="20" t="s">
        <v>89</v>
      </c>
    </row>
    <row r="16" spans="1:6" s="5" customFormat="1" ht="15.75">
      <c r="A16" s="10">
        <v>1</v>
      </c>
      <c r="B16" s="9" t="s">
        <v>26</v>
      </c>
      <c r="C16" s="10">
        <v>3</v>
      </c>
      <c r="D16" s="9" t="s">
        <v>27</v>
      </c>
      <c r="E16" s="29" t="s">
        <v>28</v>
      </c>
      <c r="F16" s="29" t="s">
        <v>15</v>
      </c>
    </row>
    <row r="17" spans="1:6" s="5" customFormat="1" ht="15.75">
      <c r="A17" s="10" t="s">
        <v>8</v>
      </c>
      <c r="B17" s="9"/>
      <c r="C17" s="10"/>
      <c r="D17" s="9"/>
      <c r="E17" s="20">
        <f>E18+E33+E39+E47</f>
        <v>1348.9</v>
      </c>
      <c r="F17" s="20">
        <f>F18+F33+F39+F47</f>
        <v>1371.2</v>
      </c>
    </row>
    <row r="18" spans="1:6" s="5" customFormat="1" ht="15.75">
      <c r="A18" s="21" t="s">
        <v>7</v>
      </c>
      <c r="B18" s="9" t="s">
        <v>4</v>
      </c>
      <c r="C18" s="10"/>
      <c r="D18" s="9"/>
      <c r="E18" s="20">
        <f>E19+E23+E29</f>
        <v>812.7</v>
      </c>
      <c r="F18" s="20">
        <f>F19+F23+F29</f>
        <v>812.7</v>
      </c>
    </row>
    <row r="19" spans="1:6" s="5" customFormat="1" ht="47.25">
      <c r="A19" s="21" t="s">
        <v>13</v>
      </c>
      <c r="B19" s="9" t="s">
        <v>14</v>
      </c>
      <c r="C19" s="10"/>
      <c r="D19" s="9"/>
      <c r="E19" s="20">
        <f aca="true" t="shared" si="0" ref="E19:F21">E20</f>
        <v>378.5</v>
      </c>
      <c r="F19" s="20">
        <f t="shared" si="0"/>
        <v>378.5</v>
      </c>
    </row>
    <row r="20" spans="1:6" s="5" customFormat="1" ht="15.75">
      <c r="A20" s="22" t="s">
        <v>39</v>
      </c>
      <c r="B20" s="8" t="s">
        <v>14</v>
      </c>
      <c r="C20" s="7" t="s">
        <v>71</v>
      </c>
      <c r="D20" s="8"/>
      <c r="E20" s="23">
        <f t="shared" si="0"/>
        <v>378.5</v>
      </c>
      <c r="F20" s="23">
        <f t="shared" si="0"/>
        <v>378.5</v>
      </c>
    </row>
    <row r="21" spans="1:6" s="5" customFormat="1" ht="15.75">
      <c r="A21" s="22" t="s">
        <v>57</v>
      </c>
      <c r="B21" s="8" t="s">
        <v>14</v>
      </c>
      <c r="C21" s="7" t="s">
        <v>72</v>
      </c>
      <c r="D21" s="8"/>
      <c r="E21" s="23">
        <f t="shared" si="0"/>
        <v>378.5</v>
      </c>
      <c r="F21" s="23">
        <f t="shared" si="0"/>
        <v>378.5</v>
      </c>
    </row>
    <row r="22" spans="1:6" s="5" customFormat="1" ht="31.5">
      <c r="A22" s="22" t="s">
        <v>45</v>
      </c>
      <c r="B22" s="8" t="s">
        <v>14</v>
      </c>
      <c r="C22" s="7" t="s">
        <v>72</v>
      </c>
      <c r="D22" s="8" t="s">
        <v>42</v>
      </c>
      <c r="E22" s="23">
        <v>378.5</v>
      </c>
      <c r="F22" s="23">
        <v>378.5</v>
      </c>
    </row>
    <row r="23" spans="1:6" s="5" customFormat="1" ht="63">
      <c r="A23" s="21" t="s">
        <v>43</v>
      </c>
      <c r="B23" s="9" t="s">
        <v>21</v>
      </c>
      <c r="C23" s="10"/>
      <c r="D23" s="9"/>
      <c r="E23" s="20">
        <f>E24</f>
        <v>424.2</v>
      </c>
      <c r="F23" s="20">
        <f>F24</f>
        <v>424.2</v>
      </c>
    </row>
    <row r="24" spans="1:6" s="5" customFormat="1" ht="21.75" customHeight="1">
      <c r="A24" s="22" t="s">
        <v>39</v>
      </c>
      <c r="B24" s="8" t="s">
        <v>21</v>
      </c>
      <c r="C24" s="7" t="s">
        <v>71</v>
      </c>
      <c r="D24" s="8"/>
      <c r="E24" s="23">
        <f>E25</f>
        <v>424.2</v>
      </c>
      <c r="F24" s="23">
        <f>F25</f>
        <v>424.2</v>
      </c>
    </row>
    <row r="25" spans="1:6" s="5" customFormat="1" ht="31.5">
      <c r="A25" s="22" t="s">
        <v>40</v>
      </c>
      <c r="B25" s="8" t="s">
        <v>21</v>
      </c>
      <c r="C25" s="7" t="s">
        <v>73</v>
      </c>
      <c r="D25" s="8"/>
      <c r="E25" s="23">
        <f>E26+E27+E28</f>
        <v>424.2</v>
      </c>
      <c r="F25" s="23">
        <f>F26+F27+F28</f>
        <v>424.2</v>
      </c>
    </row>
    <row r="26" spans="1:6" s="5" customFormat="1" ht="31.5">
      <c r="A26" s="22" t="s">
        <v>45</v>
      </c>
      <c r="B26" s="8" t="s">
        <v>21</v>
      </c>
      <c r="C26" s="7" t="s">
        <v>73</v>
      </c>
      <c r="D26" s="8" t="s">
        <v>42</v>
      </c>
      <c r="E26" s="23">
        <v>269.9</v>
      </c>
      <c r="F26" s="23">
        <v>269.9</v>
      </c>
    </row>
    <row r="27" spans="1:6" s="5" customFormat="1" ht="15.75">
      <c r="A27" s="22" t="s">
        <v>46</v>
      </c>
      <c r="B27" s="8" t="s">
        <v>21</v>
      </c>
      <c r="C27" s="7" t="s">
        <v>73</v>
      </c>
      <c r="D27" s="8" t="s">
        <v>41</v>
      </c>
      <c r="E27" s="23">
        <v>146.2</v>
      </c>
      <c r="F27" s="23">
        <v>146.2</v>
      </c>
    </row>
    <row r="28" spans="1:6" s="5" customFormat="1" ht="15.75">
      <c r="A28" s="22" t="s">
        <v>47</v>
      </c>
      <c r="B28" s="8" t="s">
        <v>21</v>
      </c>
      <c r="C28" s="7" t="s">
        <v>73</v>
      </c>
      <c r="D28" s="8" t="s">
        <v>44</v>
      </c>
      <c r="E28" s="23">
        <v>8.1</v>
      </c>
      <c r="F28" s="23">
        <v>8.1</v>
      </c>
    </row>
    <row r="29" spans="1:6" s="5" customFormat="1" ht="15.75">
      <c r="A29" s="21" t="s">
        <v>20</v>
      </c>
      <c r="B29" s="9" t="s">
        <v>29</v>
      </c>
      <c r="C29" s="10"/>
      <c r="D29" s="9"/>
      <c r="E29" s="20">
        <f>E30</f>
        <v>10</v>
      </c>
      <c r="F29" s="20">
        <f>F30</f>
        <v>10</v>
      </c>
    </row>
    <row r="30" spans="1:6" s="5" customFormat="1" ht="15.75">
      <c r="A30" s="22" t="s">
        <v>39</v>
      </c>
      <c r="B30" s="8" t="s">
        <v>29</v>
      </c>
      <c r="C30" s="7" t="s">
        <v>71</v>
      </c>
      <c r="D30" s="8"/>
      <c r="E30" s="23">
        <f>E32</f>
        <v>10</v>
      </c>
      <c r="F30" s="23">
        <f>F32</f>
        <v>10</v>
      </c>
    </row>
    <row r="31" spans="1:6" s="5" customFormat="1" ht="15.75">
      <c r="A31" s="22" t="s">
        <v>51</v>
      </c>
      <c r="B31" s="8" t="s">
        <v>29</v>
      </c>
      <c r="C31" s="7" t="s">
        <v>74</v>
      </c>
      <c r="D31" s="8"/>
      <c r="E31" s="23">
        <f>E32</f>
        <v>10</v>
      </c>
      <c r="F31" s="23">
        <f>F32</f>
        <v>10</v>
      </c>
    </row>
    <row r="32" spans="1:6" s="5" customFormat="1" ht="15.75">
      <c r="A32" s="22" t="s">
        <v>47</v>
      </c>
      <c r="B32" s="8" t="s">
        <v>29</v>
      </c>
      <c r="C32" s="7" t="s">
        <v>74</v>
      </c>
      <c r="D32" s="8" t="s">
        <v>44</v>
      </c>
      <c r="E32" s="23">
        <v>10</v>
      </c>
      <c r="F32" s="23">
        <v>10</v>
      </c>
    </row>
    <row r="33" spans="1:6" s="5" customFormat="1" ht="15.75" hidden="1">
      <c r="A33" s="21" t="s">
        <v>22</v>
      </c>
      <c r="B33" s="9" t="s">
        <v>24</v>
      </c>
      <c r="C33" s="10"/>
      <c r="D33" s="9"/>
      <c r="E33" s="20">
        <f aca="true" t="shared" si="1" ref="E33:F35">E34</f>
        <v>0</v>
      </c>
      <c r="F33" s="20">
        <f t="shared" si="1"/>
        <v>0</v>
      </c>
    </row>
    <row r="34" spans="1:6" s="5" customFormat="1" ht="15.75" hidden="1">
      <c r="A34" s="22" t="s">
        <v>23</v>
      </c>
      <c r="B34" s="8" t="s">
        <v>25</v>
      </c>
      <c r="C34" s="7"/>
      <c r="D34" s="8"/>
      <c r="E34" s="23">
        <f t="shared" si="1"/>
        <v>0</v>
      </c>
      <c r="F34" s="23">
        <f t="shared" si="1"/>
        <v>0</v>
      </c>
    </row>
    <row r="35" spans="1:6" s="5" customFormat="1" ht="15.75" hidden="1">
      <c r="A35" s="22" t="s">
        <v>39</v>
      </c>
      <c r="B35" s="8" t="s">
        <v>25</v>
      </c>
      <c r="C35" s="7" t="s">
        <v>71</v>
      </c>
      <c r="D35" s="8"/>
      <c r="E35" s="23">
        <f t="shared" si="1"/>
        <v>0</v>
      </c>
      <c r="F35" s="23">
        <f t="shared" si="1"/>
        <v>0</v>
      </c>
    </row>
    <row r="36" spans="1:6" s="5" customFormat="1" ht="47.25" hidden="1">
      <c r="A36" s="22" t="s">
        <v>48</v>
      </c>
      <c r="B36" s="8" t="s">
        <v>25</v>
      </c>
      <c r="C36" s="7" t="s">
        <v>75</v>
      </c>
      <c r="D36" s="8"/>
      <c r="E36" s="23">
        <f>E37+E38</f>
        <v>0</v>
      </c>
      <c r="F36" s="23">
        <f>F37+F38</f>
        <v>0</v>
      </c>
    </row>
    <row r="37" spans="1:6" s="5" customFormat="1" ht="31.5" hidden="1">
      <c r="A37" s="22" t="s">
        <v>45</v>
      </c>
      <c r="B37" s="8" t="s">
        <v>25</v>
      </c>
      <c r="C37" s="7" t="s">
        <v>75</v>
      </c>
      <c r="D37" s="8" t="s">
        <v>42</v>
      </c>
      <c r="E37" s="23">
        <v>0</v>
      </c>
      <c r="F37" s="23">
        <v>0</v>
      </c>
    </row>
    <row r="38" spans="1:6" s="5" customFormat="1" ht="15.75" hidden="1">
      <c r="A38" s="22" t="s">
        <v>46</v>
      </c>
      <c r="B38" s="8" t="s">
        <v>25</v>
      </c>
      <c r="C38" s="7" t="s">
        <v>75</v>
      </c>
      <c r="D38" s="8" t="s">
        <v>41</v>
      </c>
      <c r="E38" s="25">
        <v>0</v>
      </c>
      <c r="F38" s="32" t="s">
        <v>91</v>
      </c>
    </row>
    <row r="39" spans="1:6" s="5" customFormat="1" ht="15.75">
      <c r="A39" s="21" t="s">
        <v>6</v>
      </c>
      <c r="B39" s="9" t="s">
        <v>5</v>
      </c>
      <c r="C39" s="9"/>
      <c r="D39" s="9"/>
      <c r="E39" s="20">
        <f aca="true" t="shared" si="2" ref="E39:F41">E40</f>
        <v>515</v>
      </c>
      <c r="F39" s="20">
        <f t="shared" si="2"/>
        <v>515</v>
      </c>
    </row>
    <row r="40" spans="1:6" s="5" customFormat="1" ht="15.75">
      <c r="A40" s="19" t="s">
        <v>16</v>
      </c>
      <c r="B40" s="9" t="s">
        <v>17</v>
      </c>
      <c r="C40" s="8"/>
      <c r="D40" s="9"/>
      <c r="E40" s="20">
        <f t="shared" si="2"/>
        <v>515</v>
      </c>
      <c r="F40" s="20">
        <f t="shared" si="2"/>
        <v>515</v>
      </c>
    </row>
    <row r="41" spans="1:6" s="5" customFormat="1" ht="31.5">
      <c r="A41" s="22" t="s">
        <v>87</v>
      </c>
      <c r="B41" s="7" t="s">
        <v>49</v>
      </c>
      <c r="C41" s="7" t="s">
        <v>78</v>
      </c>
      <c r="D41" s="7"/>
      <c r="E41" s="23">
        <f t="shared" si="2"/>
        <v>515</v>
      </c>
      <c r="F41" s="23">
        <f t="shared" si="2"/>
        <v>515</v>
      </c>
    </row>
    <row r="42" spans="1:6" s="5" customFormat="1" ht="36.75" customHeight="1">
      <c r="A42" s="22" t="s">
        <v>63</v>
      </c>
      <c r="B42" s="7" t="s">
        <v>49</v>
      </c>
      <c r="C42" s="7" t="s">
        <v>79</v>
      </c>
      <c r="D42" s="7"/>
      <c r="E42" s="23">
        <f>E44+E45</f>
        <v>515</v>
      </c>
      <c r="F42" s="23">
        <f>F44+F45</f>
        <v>515</v>
      </c>
    </row>
    <row r="43" spans="1:6" s="5" customFormat="1" ht="31.5">
      <c r="A43" s="22" t="s">
        <v>50</v>
      </c>
      <c r="B43" s="7" t="s">
        <v>49</v>
      </c>
      <c r="C43" s="7" t="s">
        <v>80</v>
      </c>
      <c r="D43" s="7"/>
      <c r="E43" s="23">
        <f>E44</f>
        <v>15</v>
      </c>
      <c r="F43" s="23">
        <f>F44</f>
        <v>15</v>
      </c>
    </row>
    <row r="44" spans="1:6" s="5" customFormat="1" ht="15.75">
      <c r="A44" s="22" t="s">
        <v>46</v>
      </c>
      <c r="B44" s="7" t="s">
        <v>49</v>
      </c>
      <c r="C44" s="7" t="s">
        <v>80</v>
      </c>
      <c r="D44" s="7" t="s">
        <v>41</v>
      </c>
      <c r="E44" s="23">
        <v>15</v>
      </c>
      <c r="F44" s="23">
        <v>15</v>
      </c>
    </row>
    <row r="45" spans="1:6" s="5" customFormat="1" ht="47.25">
      <c r="A45" s="22" t="s">
        <v>65</v>
      </c>
      <c r="B45" s="7" t="s">
        <v>49</v>
      </c>
      <c r="C45" s="7" t="s">
        <v>81</v>
      </c>
      <c r="D45" s="7"/>
      <c r="E45" s="23">
        <f>E46</f>
        <v>500</v>
      </c>
      <c r="F45" s="23">
        <f>F46</f>
        <v>500</v>
      </c>
    </row>
    <row r="46" spans="1:6" s="5" customFormat="1" ht="15.75">
      <c r="A46" s="22" t="s">
        <v>46</v>
      </c>
      <c r="B46" s="7" t="s">
        <v>49</v>
      </c>
      <c r="C46" s="7"/>
      <c r="D46" s="7">
        <v>200</v>
      </c>
      <c r="E46" s="23">
        <v>500</v>
      </c>
      <c r="F46" s="23">
        <v>500</v>
      </c>
    </row>
    <row r="47" spans="1:6" ht="15.75">
      <c r="A47" s="21" t="s">
        <v>32</v>
      </c>
      <c r="B47" s="8" t="s">
        <v>33</v>
      </c>
      <c r="C47" s="7"/>
      <c r="D47" s="28"/>
      <c r="E47" s="23">
        <f aca="true" t="shared" si="3" ref="E47:F49">E48</f>
        <v>21.2</v>
      </c>
      <c r="F47" s="23">
        <f t="shared" si="3"/>
        <v>43.5</v>
      </c>
    </row>
    <row r="48" spans="1:6" ht="15.75">
      <c r="A48" s="22" t="s">
        <v>39</v>
      </c>
      <c r="B48" s="8" t="s">
        <v>58</v>
      </c>
      <c r="C48" s="7" t="s">
        <v>71</v>
      </c>
      <c r="D48" s="7"/>
      <c r="E48" s="36">
        <f t="shared" si="3"/>
        <v>21.2</v>
      </c>
      <c r="F48" s="36">
        <f t="shared" si="3"/>
        <v>43.5</v>
      </c>
    </row>
    <row r="49" spans="1:6" ht="15.75">
      <c r="A49" s="22" t="s">
        <v>53</v>
      </c>
      <c r="B49" s="8" t="s">
        <v>59</v>
      </c>
      <c r="C49" s="7" t="s">
        <v>86</v>
      </c>
      <c r="D49" s="7"/>
      <c r="E49" s="36">
        <f t="shared" si="3"/>
        <v>21.2</v>
      </c>
      <c r="F49" s="36">
        <f t="shared" si="3"/>
        <v>43.5</v>
      </c>
    </row>
    <row r="50" spans="1:6" ht="15.75">
      <c r="A50" s="22" t="s">
        <v>60</v>
      </c>
      <c r="B50" s="8" t="s">
        <v>59</v>
      </c>
      <c r="C50" s="7" t="s">
        <v>86</v>
      </c>
      <c r="D50" s="7" t="s">
        <v>61</v>
      </c>
      <c r="E50" s="36">
        <v>21.2</v>
      </c>
      <c r="F50" s="36">
        <v>43.5</v>
      </c>
    </row>
  </sheetData>
  <sheetProtection/>
  <mergeCells count="7">
    <mergeCell ref="A12:F12"/>
    <mergeCell ref="D13:F13"/>
    <mergeCell ref="A14:A15"/>
    <mergeCell ref="B14:B15"/>
    <mergeCell ref="C14:C15"/>
    <mergeCell ref="D14:D15"/>
    <mergeCell ref="E14:F14"/>
  </mergeCells>
  <printOptions/>
  <pageMargins left="0.1968503937007874" right="0.1968503937007874" top="0.1968503937007874" bottom="0.1968503937007874" header="0.3" footer="0.2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8.875" style="1" customWidth="1"/>
    <col min="2" max="2" width="15.625" style="2" customWidth="1"/>
    <col min="3" max="3" width="11.125" style="3" customWidth="1"/>
    <col min="4" max="4" width="17.375" style="6" customWidth="1"/>
  </cols>
  <sheetData>
    <row r="1" ht="15.75">
      <c r="B1" s="1"/>
    </row>
    <row r="2" spans="2:6" ht="15.75">
      <c r="B2" s="16" t="s">
        <v>34</v>
      </c>
      <c r="D2" s="11"/>
      <c r="E2" s="11"/>
      <c r="F2" s="13"/>
    </row>
    <row r="3" spans="2:6" ht="15.75">
      <c r="B3" s="16" t="s">
        <v>92</v>
      </c>
      <c r="C3" s="11"/>
      <c r="D3" s="11"/>
      <c r="E3" s="11"/>
      <c r="F3" s="13"/>
    </row>
    <row r="4" spans="2:6" ht="15.75">
      <c r="B4" s="16" t="s">
        <v>93</v>
      </c>
      <c r="C4" s="11"/>
      <c r="D4" s="11"/>
      <c r="E4" s="11"/>
      <c r="F4" s="13"/>
    </row>
    <row r="5" spans="2:6" ht="15.75">
      <c r="B5" s="16" t="s">
        <v>11</v>
      </c>
      <c r="C5" s="11"/>
      <c r="D5" s="11"/>
      <c r="E5" s="11"/>
      <c r="F5" s="11"/>
    </row>
    <row r="6" spans="2:6" ht="15.75">
      <c r="B6" s="16" t="s">
        <v>102</v>
      </c>
      <c r="C6" s="11"/>
      <c r="D6" s="11"/>
      <c r="E6" s="11"/>
      <c r="F6" s="13"/>
    </row>
    <row r="7" spans="2:6" ht="15.75">
      <c r="B7" s="17" t="s">
        <v>19</v>
      </c>
      <c r="C7" s="12"/>
      <c r="D7" s="12"/>
      <c r="E7" s="12"/>
      <c r="F7" s="13"/>
    </row>
    <row r="8" spans="2:6" ht="15.75">
      <c r="B8" s="16" t="s">
        <v>93</v>
      </c>
      <c r="C8" s="12"/>
      <c r="D8" s="12"/>
      <c r="E8" s="12"/>
      <c r="F8" s="13"/>
    </row>
    <row r="9" spans="2:6" ht="15.75">
      <c r="B9" s="16" t="s">
        <v>84</v>
      </c>
      <c r="C9" s="11"/>
      <c r="D9" s="11"/>
      <c r="E9" s="11"/>
      <c r="F9" s="11"/>
    </row>
    <row r="10" spans="1:6" ht="15.75">
      <c r="A10" s="4"/>
      <c r="B10" s="16" t="s">
        <v>85</v>
      </c>
      <c r="C10" s="13"/>
      <c r="D10" s="14"/>
      <c r="E10" s="15"/>
      <c r="F10" s="13"/>
    </row>
    <row r="11" ht="15.75">
      <c r="A11" s="4"/>
    </row>
    <row r="12" spans="1:5" ht="72" customHeight="1">
      <c r="A12" s="37" t="s">
        <v>96</v>
      </c>
      <c r="B12" s="37"/>
      <c r="C12" s="37"/>
      <c r="D12" s="37"/>
      <c r="E12" s="34"/>
    </row>
    <row r="13" spans="1:3" ht="15.75">
      <c r="A13" s="24"/>
      <c r="B13" s="24"/>
      <c r="C13" s="24"/>
    </row>
    <row r="14" spans="3:4" ht="15.75">
      <c r="C14" s="41" t="s">
        <v>0</v>
      </c>
      <c r="D14" s="41"/>
    </row>
    <row r="15" spans="1:4" ht="12.75" customHeight="1">
      <c r="A15" s="39" t="s">
        <v>1</v>
      </c>
      <c r="B15" s="39" t="s">
        <v>2</v>
      </c>
      <c r="C15" s="40" t="s">
        <v>10</v>
      </c>
      <c r="D15" s="38" t="s">
        <v>3</v>
      </c>
    </row>
    <row r="16" spans="1:4" ht="16.5" customHeight="1">
      <c r="A16" s="39"/>
      <c r="B16" s="39"/>
      <c r="C16" s="40"/>
      <c r="D16" s="38"/>
    </row>
    <row r="17" spans="1:4" s="5" customFormat="1" ht="15.75">
      <c r="A17" s="10">
        <v>1</v>
      </c>
      <c r="B17" s="10">
        <v>3</v>
      </c>
      <c r="C17" s="9" t="s">
        <v>27</v>
      </c>
      <c r="D17" s="9" t="s">
        <v>28</v>
      </c>
    </row>
    <row r="18" spans="1:4" s="5" customFormat="1" ht="15.75">
      <c r="A18" s="10" t="s">
        <v>8</v>
      </c>
      <c r="B18" s="10"/>
      <c r="C18" s="9"/>
      <c r="D18" s="20">
        <f>D19+D29</f>
        <v>1440.4</v>
      </c>
    </row>
    <row r="19" spans="1:4" s="5" customFormat="1" ht="15.75">
      <c r="A19" s="21" t="s">
        <v>64</v>
      </c>
      <c r="B19" s="10"/>
      <c r="C19" s="9"/>
      <c r="D19" s="26">
        <f>D23+D20</f>
        <v>543</v>
      </c>
    </row>
    <row r="20" spans="1:4" s="5" customFormat="1" ht="31.5">
      <c r="A20" s="22" t="s">
        <v>83</v>
      </c>
      <c r="B20" s="8" t="s">
        <v>76</v>
      </c>
      <c r="C20" s="8"/>
      <c r="D20" s="26">
        <f>D21</f>
        <v>28</v>
      </c>
    </row>
    <row r="21" spans="1:4" s="5" customFormat="1" ht="15.75">
      <c r="A21" s="22" t="s">
        <v>70</v>
      </c>
      <c r="B21" s="8" t="s">
        <v>77</v>
      </c>
      <c r="C21" s="8"/>
      <c r="D21" s="25">
        <f>D22</f>
        <v>28</v>
      </c>
    </row>
    <row r="22" spans="1:4" s="5" customFormat="1" ht="15.75">
      <c r="A22" s="22" t="s">
        <v>46</v>
      </c>
      <c r="B22" s="8" t="s">
        <v>77</v>
      </c>
      <c r="C22" s="8" t="s">
        <v>41</v>
      </c>
      <c r="D22" s="25">
        <f>'разделам 2016'!E44</f>
        <v>28</v>
      </c>
    </row>
    <row r="23" spans="1:4" s="5" customFormat="1" ht="31.5">
      <c r="A23" s="22" t="s">
        <v>87</v>
      </c>
      <c r="B23" s="7" t="s">
        <v>78</v>
      </c>
      <c r="C23" s="7"/>
      <c r="D23" s="23">
        <f>D24</f>
        <v>515</v>
      </c>
    </row>
    <row r="24" spans="1:4" s="5" customFormat="1" ht="31.5">
      <c r="A24" s="22" t="s">
        <v>63</v>
      </c>
      <c r="B24" s="7" t="s">
        <v>79</v>
      </c>
      <c r="C24" s="7"/>
      <c r="D24" s="23">
        <f>D25+D27</f>
        <v>515</v>
      </c>
    </row>
    <row r="25" spans="1:4" s="5" customFormat="1" ht="15.75">
      <c r="A25" s="22" t="s">
        <v>50</v>
      </c>
      <c r="B25" s="7" t="s">
        <v>80</v>
      </c>
      <c r="C25" s="7"/>
      <c r="D25" s="23">
        <f>D26</f>
        <v>15</v>
      </c>
    </row>
    <row r="26" spans="1:4" s="5" customFormat="1" ht="15.75">
      <c r="A26" s="22" t="s">
        <v>46</v>
      </c>
      <c r="B26" s="7" t="s">
        <v>80</v>
      </c>
      <c r="C26" s="7" t="s">
        <v>41</v>
      </c>
      <c r="D26" s="23">
        <f>'разделам 2016'!E50</f>
        <v>15</v>
      </c>
    </row>
    <row r="27" spans="1:4" s="5" customFormat="1" ht="47.25">
      <c r="A27" s="22" t="s">
        <v>65</v>
      </c>
      <c r="B27" s="7" t="s">
        <v>81</v>
      </c>
      <c r="C27" s="7"/>
      <c r="D27" s="23">
        <f>D28</f>
        <v>500</v>
      </c>
    </row>
    <row r="28" spans="1:4" s="5" customFormat="1" ht="15.75">
      <c r="A28" s="22" t="s">
        <v>46</v>
      </c>
      <c r="B28" s="7" t="s">
        <v>81</v>
      </c>
      <c r="C28" s="7">
        <v>200</v>
      </c>
      <c r="D28" s="23">
        <f>'разделам 2016'!E52</f>
        <v>500</v>
      </c>
    </row>
    <row r="29" spans="1:4" s="5" customFormat="1" ht="15.75">
      <c r="A29" s="21" t="s">
        <v>39</v>
      </c>
      <c r="B29" s="10" t="s">
        <v>71</v>
      </c>
      <c r="C29" s="9"/>
      <c r="D29" s="20">
        <f>D32+D36+D38+D30</f>
        <v>897.4</v>
      </c>
    </row>
    <row r="30" spans="1:4" ht="15.75">
      <c r="A30" s="22" t="s">
        <v>57</v>
      </c>
      <c r="B30" s="7" t="s">
        <v>72</v>
      </c>
      <c r="C30" s="8"/>
      <c r="D30" s="23">
        <f>D31</f>
        <v>378.5</v>
      </c>
    </row>
    <row r="31" spans="1:4" ht="31.5">
      <c r="A31" s="22" t="s">
        <v>45</v>
      </c>
      <c r="B31" s="7" t="s">
        <v>72</v>
      </c>
      <c r="C31" s="8" t="s">
        <v>42</v>
      </c>
      <c r="D31" s="23">
        <f>'разделам 2016'!E23</f>
        <v>378.5</v>
      </c>
    </row>
    <row r="32" spans="1:4" ht="31.5">
      <c r="A32" s="22" t="s">
        <v>40</v>
      </c>
      <c r="B32" s="7" t="s">
        <v>73</v>
      </c>
      <c r="C32" s="8"/>
      <c r="D32" s="23">
        <f>D33+D34+D35</f>
        <v>424.2</v>
      </c>
    </row>
    <row r="33" spans="1:4" ht="31.5">
      <c r="A33" s="22" t="s">
        <v>45</v>
      </c>
      <c r="B33" s="7" t="s">
        <v>73</v>
      </c>
      <c r="C33" s="8" t="s">
        <v>42</v>
      </c>
      <c r="D33" s="23">
        <f>'разделам 2016'!E27</f>
        <v>269.9</v>
      </c>
    </row>
    <row r="34" spans="1:4" ht="15.75">
      <c r="A34" s="22" t="s">
        <v>46</v>
      </c>
      <c r="B34" s="7" t="s">
        <v>73</v>
      </c>
      <c r="C34" s="8" t="s">
        <v>41</v>
      </c>
      <c r="D34" s="23">
        <f>'разделам 2016'!E28</f>
        <v>146.2</v>
      </c>
    </row>
    <row r="35" spans="1:4" ht="15.75">
      <c r="A35" s="22" t="s">
        <v>47</v>
      </c>
      <c r="B35" s="7" t="s">
        <v>73</v>
      </c>
      <c r="C35" s="8" t="s">
        <v>44</v>
      </c>
      <c r="D35" s="23">
        <f>'разделам 2016'!E29</f>
        <v>8.1</v>
      </c>
    </row>
    <row r="36" spans="1:4" ht="15.75">
      <c r="A36" s="22" t="s">
        <v>51</v>
      </c>
      <c r="B36" s="7" t="s">
        <v>74</v>
      </c>
      <c r="C36" s="8"/>
      <c r="D36" s="23">
        <f>D37</f>
        <v>10</v>
      </c>
    </row>
    <row r="37" spans="1:4" ht="15.75">
      <c r="A37" s="22" t="s">
        <v>52</v>
      </c>
      <c r="B37" s="7" t="s">
        <v>74</v>
      </c>
      <c r="C37" s="8" t="s">
        <v>30</v>
      </c>
      <c r="D37" s="23">
        <f>'разделам 2016'!E33</f>
        <v>10</v>
      </c>
    </row>
    <row r="38" spans="1:4" ht="47.25">
      <c r="A38" s="22" t="s">
        <v>48</v>
      </c>
      <c r="B38" s="7" t="s">
        <v>75</v>
      </c>
      <c r="C38" s="8"/>
      <c r="D38" s="23">
        <f>D39+D40</f>
        <v>84.7</v>
      </c>
    </row>
    <row r="39" spans="1:4" ht="31.5">
      <c r="A39" s="22" t="s">
        <v>45</v>
      </c>
      <c r="B39" s="7" t="s">
        <v>75</v>
      </c>
      <c r="C39" s="8" t="s">
        <v>42</v>
      </c>
      <c r="D39" s="23">
        <f>'разделам 2016'!E38</f>
        <v>63.4</v>
      </c>
    </row>
    <row r="40" spans="1:4" ht="15.75">
      <c r="A40" s="22" t="s">
        <v>46</v>
      </c>
      <c r="B40" s="7" t="s">
        <v>75</v>
      </c>
      <c r="C40" s="8" t="s">
        <v>41</v>
      </c>
      <c r="D40" s="25">
        <f>'разделам 2016'!E39</f>
        <v>21.3</v>
      </c>
    </row>
  </sheetData>
  <sheetProtection/>
  <mergeCells count="6">
    <mergeCell ref="A12:D12"/>
    <mergeCell ref="C14:D14"/>
    <mergeCell ref="A15:A16"/>
    <mergeCell ref="B15:B16"/>
    <mergeCell ref="C15:C16"/>
    <mergeCell ref="D15:D16"/>
  </mergeCells>
  <printOptions/>
  <pageMargins left="0.5511811023622047" right="0.1968503937007874" top="0.1968503937007874" bottom="0.1968503937007874" header="0.35433070866141736" footer="0.196850393700787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8.875" style="1" customWidth="1"/>
    <col min="2" max="2" width="15.75390625" style="2" customWidth="1"/>
    <col min="3" max="4" width="11.125" style="3" customWidth="1"/>
    <col min="5" max="5" width="15.25390625" style="6" customWidth="1"/>
  </cols>
  <sheetData>
    <row r="1" ht="15.75">
      <c r="B1" s="1"/>
    </row>
    <row r="2" spans="2:7" ht="15.75">
      <c r="B2" s="16" t="s">
        <v>35</v>
      </c>
      <c r="E2" s="11"/>
      <c r="F2" s="11"/>
      <c r="G2" s="13"/>
    </row>
    <row r="3" spans="2:7" ht="15.75">
      <c r="B3" s="16" t="s">
        <v>92</v>
      </c>
      <c r="C3" s="11"/>
      <c r="D3" s="11"/>
      <c r="E3" s="11"/>
      <c r="F3" s="11"/>
      <c r="G3" s="13"/>
    </row>
    <row r="4" spans="2:7" ht="15.75">
      <c r="B4" s="16" t="s">
        <v>93</v>
      </c>
      <c r="C4" s="11"/>
      <c r="D4" s="11"/>
      <c r="E4" s="11"/>
      <c r="F4" s="11"/>
      <c r="G4" s="13"/>
    </row>
    <row r="5" spans="2:7" ht="15.75">
      <c r="B5" s="16" t="s">
        <v>11</v>
      </c>
      <c r="C5" s="11"/>
      <c r="D5" s="11"/>
      <c r="E5" s="11"/>
      <c r="F5" s="11"/>
      <c r="G5" s="11"/>
    </row>
    <row r="6" spans="2:7" ht="15.75">
      <c r="B6" s="16" t="s">
        <v>101</v>
      </c>
      <c r="C6" s="11"/>
      <c r="D6" s="11"/>
      <c r="E6" s="11"/>
      <c r="F6" s="11"/>
      <c r="G6" s="13"/>
    </row>
    <row r="7" spans="2:7" ht="15.75">
      <c r="B7" s="17" t="s">
        <v>19</v>
      </c>
      <c r="C7" s="12"/>
      <c r="D7" s="12"/>
      <c r="E7" s="12"/>
      <c r="F7" s="12"/>
      <c r="G7" s="13"/>
    </row>
    <row r="8" spans="2:7" ht="15.75">
      <c r="B8" s="16" t="s">
        <v>93</v>
      </c>
      <c r="C8" s="12"/>
      <c r="D8" s="12"/>
      <c r="E8" s="12"/>
      <c r="F8" s="12"/>
      <c r="G8" s="13"/>
    </row>
    <row r="9" spans="2:7" ht="15.75">
      <c r="B9" s="16" t="s">
        <v>84</v>
      </c>
      <c r="C9" s="11"/>
      <c r="D9" s="11"/>
      <c r="E9" s="11"/>
      <c r="F9" s="11"/>
      <c r="G9" s="11"/>
    </row>
    <row r="10" spans="1:7" ht="15.75">
      <c r="A10" s="4"/>
      <c r="B10" s="16" t="s">
        <v>85</v>
      </c>
      <c r="C10" s="13"/>
      <c r="D10" s="13"/>
      <c r="E10" s="14"/>
      <c r="F10" s="15"/>
      <c r="G10" s="13"/>
    </row>
    <row r="11" ht="15.75">
      <c r="A11" s="4"/>
    </row>
    <row r="12" spans="1:6" ht="72" customHeight="1">
      <c r="A12" s="37" t="s">
        <v>97</v>
      </c>
      <c r="B12" s="37"/>
      <c r="C12" s="37"/>
      <c r="D12" s="37"/>
      <c r="E12" s="37"/>
      <c r="F12" s="34"/>
    </row>
    <row r="13" spans="1:4" ht="15.75">
      <c r="A13" s="24"/>
      <c r="B13" s="24"/>
      <c r="C13" s="24"/>
      <c r="D13" s="24"/>
    </row>
    <row r="14" spans="3:5" ht="15.75">
      <c r="C14" s="41" t="s">
        <v>0</v>
      </c>
      <c r="D14" s="41"/>
      <c r="E14" s="41"/>
    </row>
    <row r="15" spans="1:5" ht="12.75" customHeight="1">
      <c r="A15" s="39" t="s">
        <v>1</v>
      </c>
      <c r="B15" s="39" t="s">
        <v>2</v>
      </c>
      <c r="C15" s="40" t="s">
        <v>10</v>
      </c>
      <c r="D15" s="38" t="s">
        <v>3</v>
      </c>
      <c r="E15" s="38"/>
    </row>
    <row r="16" spans="1:5" ht="16.5" customHeight="1">
      <c r="A16" s="39"/>
      <c r="B16" s="39"/>
      <c r="C16" s="40"/>
      <c r="D16" s="9" t="s">
        <v>62</v>
      </c>
      <c r="E16" s="20" t="s">
        <v>89</v>
      </c>
    </row>
    <row r="17" spans="1:5" s="5" customFormat="1" ht="15.75">
      <c r="A17" s="10">
        <v>1</v>
      </c>
      <c r="B17" s="10">
        <v>3</v>
      </c>
      <c r="C17" s="9" t="s">
        <v>27</v>
      </c>
      <c r="D17" s="9" t="s">
        <v>28</v>
      </c>
      <c r="E17" s="9" t="s">
        <v>15</v>
      </c>
    </row>
    <row r="18" spans="1:5" s="5" customFormat="1" ht="15.75">
      <c r="A18" s="10" t="s">
        <v>8</v>
      </c>
      <c r="B18" s="10"/>
      <c r="C18" s="9"/>
      <c r="D18" s="20">
        <f>D19+D26</f>
        <v>1348.9</v>
      </c>
      <c r="E18" s="20">
        <f>E19+E26</f>
        <v>1371.2</v>
      </c>
    </row>
    <row r="19" spans="1:5" s="5" customFormat="1" ht="15.75">
      <c r="A19" s="21" t="s">
        <v>64</v>
      </c>
      <c r="B19" s="10"/>
      <c r="C19" s="9"/>
      <c r="D19" s="26">
        <f aca="true" t="shared" si="0" ref="D19:E22">D20</f>
        <v>515</v>
      </c>
      <c r="E19" s="26">
        <f t="shared" si="0"/>
        <v>515</v>
      </c>
    </row>
    <row r="20" spans="1:5" s="5" customFormat="1" ht="31.5">
      <c r="A20" s="22" t="s">
        <v>87</v>
      </c>
      <c r="B20" s="7" t="s">
        <v>78</v>
      </c>
      <c r="C20" s="7"/>
      <c r="D20" s="23">
        <f t="shared" si="0"/>
        <v>515</v>
      </c>
      <c r="E20" s="23">
        <f t="shared" si="0"/>
        <v>515</v>
      </c>
    </row>
    <row r="21" spans="1:5" s="5" customFormat="1" ht="31.5">
      <c r="A21" s="22" t="s">
        <v>63</v>
      </c>
      <c r="B21" s="7" t="s">
        <v>79</v>
      </c>
      <c r="C21" s="7"/>
      <c r="D21" s="23">
        <f>D22+D24</f>
        <v>515</v>
      </c>
      <c r="E21" s="23">
        <f>E22+E24</f>
        <v>515</v>
      </c>
    </row>
    <row r="22" spans="1:5" s="5" customFormat="1" ht="15.75">
      <c r="A22" s="22" t="s">
        <v>50</v>
      </c>
      <c r="B22" s="7" t="s">
        <v>80</v>
      </c>
      <c r="C22" s="7"/>
      <c r="D22" s="23">
        <f t="shared" si="0"/>
        <v>15</v>
      </c>
      <c r="E22" s="23">
        <f t="shared" si="0"/>
        <v>15</v>
      </c>
    </row>
    <row r="23" spans="1:5" s="5" customFormat="1" ht="15.75">
      <c r="A23" s="22" t="s">
        <v>46</v>
      </c>
      <c r="B23" s="7" t="s">
        <v>80</v>
      </c>
      <c r="C23" s="7" t="s">
        <v>41</v>
      </c>
      <c r="D23" s="23">
        <f>'разделам 2017-2018'!E44</f>
        <v>15</v>
      </c>
      <c r="E23" s="23">
        <f>'разделам 2017-2018'!F44</f>
        <v>15</v>
      </c>
    </row>
    <row r="24" spans="1:5" s="5" customFormat="1" ht="47.25">
      <c r="A24" s="22" t="s">
        <v>65</v>
      </c>
      <c r="B24" s="7" t="s">
        <v>81</v>
      </c>
      <c r="C24" s="7"/>
      <c r="D24" s="23">
        <f>D25</f>
        <v>500</v>
      </c>
      <c r="E24" s="23">
        <f>E25</f>
        <v>500</v>
      </c>
    </row>
    <row r="25" spans="1:5" s="5" customFormat="1" ht="15.75">
      <c r="A25" s="22" t="s">
        <v>46</v>
      </c>
      <c r="B25" s="7" t="s">
        <v>81</v>
      </c>
      <c r="C25" s="7">
        <v>200</v>
      </c>
      <c r="D25" s="23">
        <f>'разделам 2017-2018'!E46</f>
        <v>500</v>
      </c>
      <c r="E25" s="23">
        <f>'разделам 2017-2018'!F46</f>
        <v>500</v>
      </c>
    </row>
    <row r="26" spans="1:5" s="5" customFormat="1" ht="15.75">
      <c r="A26" s="21" t="s">
        <v>39</v>
      </c>
      <c r="B26" s="10" t="s">
        <v>71</v>
      </c>
      <c r="C26" s="9"/>
      <c r="D26" s="20">
        <f>D29+D33+D35+D39+D27</f>
        <v>833.9</v>
      </c>
      <c r="E26" s="20">
        <f>E29+E33+E35+E39+E27</f>
        <v>856.2</v>
      </c>
    </row>
    <row r="27" spans="1:5" ht="15.75">
      <c r="A27" s="22" t="s">
        <v>57</v>
      </c>
      <c r="B27" s="7" t="s">
        <v>72</v>
      </c>
      <c r="C27" s="8"/>
      <c r="D27" s="23">
        <f>D28</f>
        <v>378.5</v>
      </c>
      <c r="E27" s="23">
        <f>E28</f>
        <v>378.5</v>
      </c>
    </row>
    <row r="28" spans="1:5" ht="31.5">
      <c r="A28" s="22" t="s">
        <v>45</v>
      </c>
      <c r="B28" s="7" t="s">
        <v>72</v>
      </c>
      <c r="C28" s="8" t="s">
        <v>42</v>
      </c>
      <c r="D28" s="23">
        <f>'разделам 2017-2018'!E22</f>
        <v>378.5</v>
      </c>
      <c r="E28" s="23">
        <f>'разделам 2017-2018'!F22</f>
        <v>378.5</v>
      </c>
    </row>
    <row r="29" spans="1:5" ht="31.5">
      <c r="A29" s="22" t="s">
        <v>40</v>
      </c>
      <c r="B29" s="7" t="s">
        <v>73</v>
      </c>
      <c r="C29" s="8"/>
      <c r="D29" s="23">
        <f>D30+D31+D32</f>
        <v>424.2</v>
      </c>
      <c r="E29" s="23">
        <f>E30+E31+E32</f>
        <v>424.2</v>
      </c>
    </row>
    <row r="30" spans="1:5" ht="31.5">
      <c r="A30" s="22" t="s">
        <v>45</v>
      </c>
      <c r="B30" s="7" t="s">
        <v>73</v>
      </c>
      <c r="C30" s="8" t="s">
        <v>42</v>
      </c>
      <c r="D30" s="23">
        <f>'разделам 2017-2018'!E26</f>
        <v>269.9</v>
      </c>
      <c r="E30" s="23">
        <f>'разделам 2017-2018'!F26</f>
        <v>269.9</v>
      </c>
    </row>
    <row r="31" spans="1:5" ht="15.75">
      <c r="A31" s="22" t="s">
        <v>46</v>
      </c>
      <c r="B31" s="7" t="s">
        <v>73</v>
      </c>
      <c r="C31" s="8" t="s">
        <v>41</v>
      </c>
      <c r="D31" s="23">
        <f>'разделам 2017-2018'!E27</f>
        <v>146.2</v>
      </c>
      <c r="E31" s="23">
        <f>'разделам 2017-2018'!F27</f>
        <v>146.2</v>
      </c>
    </row>
    <row r="32" spans="1:5" ht="15.75">
      <c r="A32" s="22" t="s">
        <v>47</v>
      </c>
      <c r="B32" s="7" t="s">
        <v>73</v>
      </c>
      <c r="C32" s="8" t="s">
        <v>44</v>
      </c>
      <c r="D32" s="23">
        <f>'разделам 2017-2018'!E28</f>
        <v>8.1</v>
      </c>
      <c r="E32" s="23">
        <f>'разделам 2017-2018'!F28</f>
        <v>8.1</v>
      </c>
    </row>
    <row r="33" spans="1:5" ht="15.75">
      <c r="A33" s="22" t="s">
        <v>51</v>
      </c>
      <c r="B33" s="7" t="s">
        <v>74</v>
      </c>
      <c r="C33" s="8"/>
      <c r="D33" s="23">
        <f>D34</f>
        <v>10</v>
      </c>
      <c r="E33" s="23">
        <f>E34</f>
        <v>10</v>
      </c>
    </row>
    <row r="34" spans="1:5" ht="15.75">
      <c r="A34" s="22" t="s">
        <v>52</v>
      </c>
      <c r="B34" s="7" t="s">
        <v>74</v>
      </c>
      <c r="C34" s="8" t="s">
        <v>30</v>
      </c>
      <c r="D34" s="23">
        <f>'разделам 2017-2018'!E32</f>
        <v>10</v>
      </c>
      <c r="E34" s="23">
        <f>'разделам 2017-2018'!F32</f>
        <v>10</v>
      </c>
    </row>
    <row r="35" spans="1:5" ht="47.25">
      <c r="A35" s="22" t="s">
        <v>48</v>
      </c>
      <c r="B35" s="7" t="s">
        <v>75</v>
      </c>
      <c r="C35" s="8"/>
      <c r="D35" s="23">
        <f>D36+D37</f>
        <v>0</v>
      </c>
      <c r="E35" s="23">
        <f>E36+E37</f>
        <v>0</v>
      </c>
    </row>
    <row r="36" spans="1:5" ht="31.5">
      <c r="A36" s="22" t="s">
        <v>45</v>
      </c>
      <c r="B36" s="7" t="s">
        <v>75</v>
      </c>
      <c r="C36" s="8" t="s">
        <v>42</v>
      </c>
      <c r="D36" s="23">
        <f>'разделам 2017-2018'!E37</f>
        <v>0</v>
      </c>
      <c r="E36" s="23">
        <f>'разделам 2017-2018'!F37</f>
        <v>0</v>
      </c>
    </row>
    <row r="37" spans="1:5" ht="15.75">
      <c r="A37" s="22" t="s">
        <v>46</v>
      </c>
      <c r="B37" s="7" t="s">
        <v>75</v>
      </c>
      <c r="C37" s="8" t="s">
        <v>41</v>
      </c>
      <c r="D37" s="23">
        <f>'разделам 2017-2018'!E38</f>
        <v>0</v>
      </c>
      <c r="E37" s="23" t="str">
        <f>'разделам 2017-2018'!F38</f>
        <v>0</v>
      </c>
    </row>
    <row r="38" spans="1:5" ht="15.75">
      <c r="A38" s="35" t="s">
        <v>53</v>
      </c>
      <c r="B38" s="7" t="s">
        <v>86</v>
      </c>
      <c r="C38" s="8"/>
      <c r="D38" s="23">
        <f>D39</f>
        <v>21.2</v>
      </c>
      <c r="E38" s="23">
        <f>E39</f>
        <v>43.5</v>
      </c>
    </row>
    <row r="39" spans="1:5" ht="15.75">
      <c r="A39" s="35" t="s">
        <v>60</v>
      </c>
      <c r="B39" s="7" t="s">
        <v>86</v>
      </c>
      <c r="C39" s="7">
        <v>900</v>
      </c>
      <c r="D39" s="7">
        <f>'разделам 2017-2018'!E50</f>
        <v>21.2</v>
      </c>
      <c r="E39" s="7">
        <f>'разделам 2017-2018'!F50</f>
        <v>43.5</v>
      </c>
    </row>
  </sheetData>
  <sheetProtection/>
  <mergeCells count="6">
    <mergeCell ref="A12:E12"/>
    <mergeCell ref="C14:E14"/>
    <mergeCell ref="A15:A16"/>
    <mergeCell ref="B15:B16"/>
    <mergeCell ref="C15:C16"/>
    <mergeCell ref="D15:E15"/>
  </mergeCells>
  <printOptions/>
  <pageMargins left="0.5511811023622047" right="0.1968503937007874" top="0.1968503937007874" bottom="0.1968503937007874" header="0.35433070866141736" footer="0.1968503937007874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67.875" style="2" customWidth="1"/>
    <col min="2" max="2" width="10.625" style="33" customWidth="1"/>
    <col min="3" max="3" width="10.625" style="2" customWidth="1"/>
    <col min="4" max="4" width="15.375" style="2" customWidth="1"/>
    <col min="5" max="5" width="11.00390625" style="2" customWidth="1"/>
    <col min="6" max="6" width="12.125" style="3" customWidth="1"/>
    <col min="7" max="7" width="13.125" style="2" customWidth="1"/>
  </cols>
  <sheetData>
    <row r="1" spans="3:7" ht="15.75">
      <c r="C1" s="16" t="s">
        <v>38</v>
      </c>
      <c r="G1" s="1"/>
    </row>
    <row r="2" ht="15">
      <c r="C2" s="16" t="s">
        <v>92</v>
      </c>
    </row>
    <row r="3" ht="15">
      <c r="C3" s="16" t="s">
        <v>93</v>
      </c>
    </row>
    <row r="4" ht="15">
      <c r="C4" s="16" t="s">
        <v>11</v>
      </c>
    </row>
    <row r="5" ht="15">
      <c r="C5" s="16" t="s">
        <v>103</v>
      </c>
    </row>
    <row r="6" ht="15">
      <c r="C6" s="17" t="s">
        <v>19</v>
      </c>
    </row>
    <row r="7" ht="15">
      <c r="C7" s="16" t="s">
        <v>93</v>
      </c>
    </row>
    <row r="8" ht="15">
      <c r="C8" s="16" t="s">
        <v>84</v>
      </c>
    </row>
    <row r="9" ht="15">
      <c r="C9" s="16" t="s">
        <v>85</v>
      </c>
    </row>
    <row r="11" ht="15.75">
      <c r="E11" s="4"/>
    </row>
    <row r="12" spans="1:7" ht="12.75">
      <c r="A12" s="44" t="s">
        <v>18</v>
      </c>
      <c r="B12" s="44"/>
      <c r="C12" s="44"/>
      <c r="D12" s="44"/>
      <c r="E12" s="44"/>
      <c r="F12" s="44"/>
      <c r="G12" s="44"/>
    </row>
    <row r="13" spans="1:7" ht="12.75">
      <c r="A13" s="44" t="s">
        <v>98</v>
      </c>
      <c r="B13" s="44"/>
      <c r="C13" s="44"/>
      <c r="D13" s="44"/>
      <c r="E13" s="44"/>
      <c r="F13" s="44"/>
      <c r="G13" s="44"/>
    </row>
    <row r="14" spans="1:7" ht="12.75">
      <c r="A14" s="44" t="s">
        <v>88</v>
      </c>
      <c r="B14" s="44"/>
      <c r="C14" s="44"/>
      <c r="D14" s="44"/>
      <c r="E14" s="44"/>
      <c r="F14" s="44"/>
      <c r="G14" s="44"/>
    </row>
    <row r="16" spans="1:7" ht="15.75">
      <c r="A16" s="1"/>
      <c r="B16" s="4"/>
      <c r="C16" s="1"/>
      <c r="D16" s="1"/>
      <c r="E16" s="1"/>
      <c r="F16" s="31" t="s">
        <v>0</v>
      </c>
      <c r="G16" s="30"/>
    </row>
    <row r="17" spans="1:6" ht="15" customHeight="1">
      <c r="A17" s="39" t="s">
        <v>1</v>
      </c>
      <c r="B17" s="40" t="s">
        <v>36</v>
      </c>
      <c r="C17" s="40" t="s">
        <v>9</v>
      </c>
      <c r="D17" s="39" t="s">
        <v>2</v>
      </c>
      <c r="E17" s="40" t="s">
        <v>10</v>
      </c>
      <c r="F17" s="38" t="s">
        <v>3</v>
      </c>
    </row>
    <row r="18" spans="1:6" ht="15" customHeight="1">
      <c r="A18" s="39"/>
      <c r="B18" s="40"/>
      <c r="C18" s="40"/>
      <c r="D18" s="39"/>
      <c r="E18" s="40"/>
      <c r="F18" s="38"/>
    </row>
    <row r="19" spans="1:6" ht="15.75">
      <c r="A19" s="10">
        <v>1</v>
      </c>
      <c r="B19" s="10">
        <v>2</v>
      </c>
      <c r="C19" s="9" t="s">
        <v>31</v>
      </c>
      <c r="D19" s="10">
        <v>4</v>
      </c>
      <c r="E19" s="9" t="s">
        <v>28</v>
      </c>
      <c r="F19" s="9" t="s">
        <v>15</v>
      </c>
    </row>
    <row r="20" spans="1:6" ht="15.75">
      <c r="A20" s="10" t="s">
        <v>8</v>
      </c>
      <c r="B20" s="10"/>
      <c r="C20" s="9"/>
      <c r="D20" s="10"/>
      <c r="E20" s="9"/>
      <c r="F20" s="20">
        <f>F22+F37+F48+F43</f>
        <v>1440.4</v>
      </c>
    </row>
    <row r="21" spans="1:6" ht="47.25">
      <c r="A21" s="21" t="s">
        <v>100</v>
      </c>
      <c r="B21" s="10">
        <v>791</v>
      </c>
      <c r="C21" s="9"/>
      <c r="D21" s="10"/>
      <c r="E21" s="9"/>
      <c r="F21" s="20">
        <f>F20</f>
        <v>1440.4</v>
      </c>
    </row>
    <row r="22" spans="1:6" ht="15.75">
      <c r="A22" s="21" t="s">
        <v>7</v>
      </c>
      <c r="B22" s="10">
        <v>791</v>
      </c>
      <c r="C22" s="9" t="s">
        <v>4</v>
      </c>
      <c r="D22" s="10"/>
      <c r="E22" s="9"/>
      <c r="F22" s="20">
        <f>F23+F27+F33</f>
        <v>812.7</v>
      </c>
    </row>
    <row r="23" spans="1:6" ht="31.5">
      <c r="A23" s="21" t="s">
        <v>13</v>
      </c>
      <c r="B23" s="10">
        <v>791</v>
      </c>
      <c r="C23" s="9" t="s">
        <v>14</v>
      </c>
      <c r="D23" s="10"/>
      <c r="E23" s="9"/>
      <c r="F23" s="20">
        <f>F24</f>
        <v>378.5</v>
      </c>
    </row>
    <row r="24" spans="1:6" ht="15.75">
      <c r="A24" s="22" t="s">
        <v>39</v>
      </c>
      <c r="B24" s="7">
        <v>791</v>
      </c>
      <c r="C24" s="8" t="s">
        <v>14</v>
      </c>
      <c r="D24" s="7" t="s">
        <v>71</v>
      </c>
      <c r="E24" s="8"/>
      <c r="F24" s="23">
        <f>F25</f>
        <v>378.5</v>
      </c>
    </row>
    <row r="25" spans="1:6" ht="15.75">
      <c r="A25" s="22" t="s">
        <v>57</v>
      </c>
      <c r="B25" s="7">
        <v>791</v>
      </c>
      <c r="C25" s="8" t="s">
        <v>14</v>
      </c>
      <c r="D25" s="7" t="s">
        <v>72</v>
      </c>
      <c r="E25" s="8"/>
      <c r="F25" s="23">
        <f>F26</f>
        <v>378.5</v>
      </c>
    </row>
    <row r="26" spans="1:6" ht="31.5">
      <c r="A26" s="22" t="s">
        <v>45</v>
      </c>
      <c r="B26" s="7">
        <v>791</v>
      </c>
      <c r="C26" s="8" t="s">
        <v>14</v>
      </c>
      <c r="D26" s="7" t="s">
        <v>72</v>
      </c>
      <c r="E26" s="8" t="s">
        <v>42</v>
      </c>
      <c r="F26" s="23">
        <f>'разделам 2016'!E23</f>
        <v>378.5</v>
      </c>
    </row>
    <row r="27" spans="1:6" ht="47.25">
      <c r="A27" s="21" t="s">
        <v>43</v>
      </c>
      <c r="B27" s="10">
        <v>791</v>
      </c>
      <c r="C27" s="9" t="s">
        <v>21</v>
      </c>
      <c r="D27" s="10"/>
      <c r="E27" s="9"/>
      <c r="F27" s="20">
        <f>F28</f>
        <v>424.2</v>
      </c>
    </row>
    <row r="28" spans="1:6" ht="15.75">
      <c r="A28" s="22" t="s">
        <v>39</v>
      </c>
      <c r="B28" s="7">
        <v>791</v>
      </c>
      <c r="C28" s="8" t="s">
        <v>21</v>
      </c>
      <c r="D28" s="7" t="s">
        <v>71</v>
      </c>
      <c r="E28" s="8"/>
      <c r="F28" s="23">
        <f>F29</f>
        <v>424.2</v>
      </c>
    </row>
    <row r="29" spans="1:6" ht="31.5">
      <c r="A29" s="22" t="s">
        <v>40</v>
      </c>
      <c r="B29" s="7">
        <v>791</v>
      </c>
      <c r="C29" s="8" t="s">
        <v>21</v>
      </c>
      <c r="D29" s="7" t="s">
        <v>73</v>
      </c>
      <c r="E29" s="8"/>
      <c r="F29" s="23">
        <f>F30+F31+F32</f>
        <v>424.2</v>
      </c>
    </row>
    <row r="30" spans="1:6" ht="31.5">
      <c r="A30" s="22" t="s">
        <v>45</v>
      </c>
      <c r="B30" s="7">
        <v>791</v>
      </c>
      <c r="C30" s="8" t="s">
        <v>21</v>
      </c>
      <c r="D30" s="7" t="s">
        <v>73</v>
      </c>
      <c r="E30" s="8" t="s">
        <v>42</v>
      </c>
      <c r="F30" s="23">
        <f>'разделам 2016'!E27</f>
        <v>269.9</v>
      </c>
    </row>
    <row r="31" spans="1:6" ht="15.75">
      <c r="A31" s="22" t="s">
        <v>46</v>
      </c>
      <c r="B31" s="7">
        <v>791</v>
      </c>
      <c r="C31" s="8" t="s">
        <v>21</v>
      </c>
      <c r="D31" s="7" t="s">
        <v>73</v>
      </c>
      <c r="E31" s="8" t="s">
        <v>41</v>
      </c>
      <c r="F31" s="23">
        <f>'разделам 2016'!E28</f>
        <v>146.2</v>
      </c>
    </row>
    <row r="32" spans="1:6" ht="15.75">
      <c r="A32" s="22" t="s">
        <v>47</v>
      </c>
      <c r="B32" s="7">
        <v>791</v>
      </c>
      <c r="C32" s="8" t="s">
        <v>21</v>
      </c>
      <c r="D32" s="7" t="s">
        <v>73</v>
      </c>
      <c r="E32" s="8" t="s">
        <v>44</v>
      </c>
      <c r="F32" s="23">
        <f>'разделам 2016'!E29</f>
        <v>8.1</v>
      </c>
    </row>
    <row r="33" spans="1:6" ht="15.75">
      <c r="A33" s="21" t="s">
        <v>20</v>
      </c>
      <c r="B33" s="10">
        <v>791</v>
      </c>
      <c r="C33" s="9" t="s">
        <v>29</v>
      </c>
      <c r="D33" s="10"/>
      <c r="E33" s="9"/>
      <c r="F33" s="20">
        <f>F34</f>
        <v>10</v>
      </c>
    </row>
    <row r="34" spans="1:6" ht="15.75">
      <c r="A34" s="22" t="s">
        <v>39</v>
      </c>
      <c r="B34" s="7">
        <v>791</v>
      </c>
      <c r="C34" s="8" t="s">
        <v>29</v>
      </c>
      <c r="D34" s="7" t="s">
        <v>71</v>
      </c>
      <c r="E34" s="8"/>
      <c r="F34" s="23">
        <f>F36</f>
        <v>10</v>
      </c>
    </row>
    <row r="35" spans="1:6" ht="15.75">
      <c r="A35" s="22" t="s">
        <v>51</v>
      </c>
      <c r="B35" s="7">
        <v>791</v>
      </c>
      <c r="C35" s="8" t="s">
        <v>56</v>
      </c>
      <c r="D35" s="7" t="s">
        <v>74</v>
      </c>
      <c r="E35" s="8"/>
      <c r="F35" s="23">
        <f>F36</f>
        <v>10</v>
      </c>
    </row>
    <row r="36" spans="1:6" ht="15.75">
      <c r="A36" s="22" t="s">
        <v>52</v>
      </c>
      <c r="B36" s="7">
        <v>791</v>
      </c>
      <c r="C36" s="8" t="s">
        <v>29</v>
      </c>
      <c r="D36" s="7" t="s">
        <v>74</v>
      </c>
      <c r="E36" s="8" t="s">
        <v>30</v>
      </c>
      <c r="F36" s="23">
        <f>'разделам 2016'!E33</f>
        <v>10</v>
      </c>
    </row>
    <row r="37" spans="1:6" ht="15.75">
      <c r="A37" s="21" t="s">
        <v>22</v>
      </c>
      <c r="B37" s="10">
        <v>791</v>
      </c>
      <c r="C37" s="9" t="s">
        <v>24</v>
      </c>
      <c r="D37" s="10"/>
      <c r="E37" s="9"/>
      <c r="F37" s="20">
        <f>F38</f>
        <v>84.7</v>
      </c>
    </row>
    <row r="38" spans="1:6" ht="15.75">
      <c r="A38" s="22" t="s">
        <v>23</v>
      </c>
      <c r="B38" s="7">
        <v>791</v>
      </c>
      <c r="C38" s="8" t="s">
        <v>25</v>
      </c>
      <c r="D38" s="7"/>
      <c r="E38" s="8"/>
      <c r="F38" s="23">
        <f>F39</f>
        <v>84.7</v>
      </c>
    </row>
    <row r="39" spans="1:6" ht="15.75">
      <c r="A39" s="22" t="s">
        <v>39</v>
      </c>
      <c r="B39" s="7">
        <v>791</v>
      </c>
      <c r="C39" s="8" t="s">
        <v>25</v>
      </c>
      <c r="D39" s="7" t="s">
        <v>71</v>
      </c>
      <c r="E39" s="8"/>
      <c r="F39" s="23">
        <f>F40</f>
        <v>84.7</v>
      </c>
    </row>
    <row r="40" spans="1:6" ht="47.25">
      <c r="A40" s="22" t="s">
        <v>48</v>
      </c>
      <c r="B40" s="7">
        <v>791</v>
      </c>
      <c r="C40" s="8" t="s">
        <v>25</v>
      </c>
      <c r="D40" s="7" t="s">
        <v>75</v>
      </c>
      <c r="E40" s="8"/>
      <c r="F40" s="23">
        <f>F41+F42</f>
        <v>84.7</v>
      </c>
    </row>
    <row r="41" spans="1:6" ht="31.5">
      <c r="A41" s="22" t="s">
        <v>45</v>
      </c>
      <c r="B41" s="7">
        <v>791</v>
      </c>
      <c r="C41" s="8" t="s">
        <v>25</v>
      </c>
      <c r="D41" s="7" t="s">
        <v>75</v>
      </c>
      <c r="E41" s="8" t="s">
        <v>42</v>
      </c>
      <c r="F41" s="23">
        <f>'разделам 2016'!E38</f>
        <v>63.4</v>
      </c>
    </row>
    <row r="42" spans="1:6" ht="15.75">
      <c r="A42" s="22" t="s">
        <v>46</v>
      </c>
      <c r="B42" s="7">
        <v>791</v>
      </c>
      <c r="C42" s="8" t="s">
        <v>25</v>
      </c>
      <c r="D42" s="7" t="s">
        <v>75</v>
      </c>
      <c r="E42" s="8" t="s">
        <v>41</v>
      </c>
      <c r="F42" s="23">
        <f>'разделам 2016'!E39</f>
        <v>21.3</v>
      </c>
    </row>
    <row r="43" spans="1:6" ht="15.75">
      <c r="A43" s="21" t="s">
        <v>66</v>
      </c>
      <c r="B43" s="7">
        <v>791</v>
      </c>
      <c r="C43" s="9" t="s">
        <v>69</v>
      </c>
      <c r="D43" s="9"/>
      <c r="E43" s="9"/>
      <c r="F43" s="23">
        <f>F44</f>
        <v>28</v>
      </c>
    </row>
    <row r="44" spans="1:6" ht="15.75">
      <c r="A44" s="22" t="s">
        <v>68</v>
      </c>
      <c r="B44" s="7">
        <v>791</v>
      </c>
      <c r="C44" s="8" t="s">
        <v>67</v>
      </c>
      <c r="D44" s="8"/>
      <c r="E44" s="8"/>
      <c r="F44" s="23">
        <f>F45</f>
        <v>28</v>
      </c>
    </row>
    <row r="45" spans="1:6" ht="31.5">
      <c r="A45" s="22" t="s">
        <v>83</v>
      </c>
      <c r="B45" s="7">
        <v>791</v>
      </c>
      <c r="C45" s="8" t="s">
        <v>67</v>
      </c>
      <c r="D45" s="8" t="s">
        <v>76</v>
      </c>
      <c r="E45" s="8"/>
      <c r="F45" s="23">
        <f>F46</f>
        <v>28</v>
      </c>
    </row>
    <row r="46" spans="1:6" ht="15.75">
      <c r="A46" s="22" t="s">
        <v>70</v>
      </c>
      <c r="B46" s="7">
        <v>791</v>
      </c>
      <c r="C46" s="8" t="s">
        <v>67</v>
      </c>
      <c r="D46" s="8" t="s">
        <v>77</v>
      </c>
      <c r="E46" s="8"/>
      <c r="F46" s="23">
        <f>F47</f>
        <v>28</v>
      </c>
    </row>
    <row r="47" spans="1:6" ht="15.75">
      <c r="A47" s="22" t="s">
        <v>46</v>
      </c>
      <c r="B47" s="7">
        <v>791</v>
      </c>
      <c r="C47" s="8" t="s">
        <v>67</v>
      </c>
      <c r="D47" s="8" t="s">
        <v>77</v>
      </c>
      <c r="E47" s="8" t="s">
        <v>41</v>
      </c>
      <c r="F47" s="23">
        <f>'разделам 2016'!E44</f>
        <v>28</v>
      </c>
    </row>
    <row r="48" spans="1:6" ht="15.75">
      <c r="A48" s="21" t="s">
        <v>6</v>
      </c>
      <c r="B48" s="10">
        <v>791</v>
      </c>
      <c r="C48" s="9" t="s">
        <v>5</v>
      </c>
      <c r="D48" s="10"/>
      <c r="E48" s="9"/>
      <c r="F48" s="20">
        <f>F49</f>
        <v>515</v>
      </c>
    </row>
    <row r="49" spans="1:6" ht="15.75">
      <c r="A49" s="19" t="s">
        <v>16</v>
      </c>
      <c r="B49" s="10">
        <v>791</v>
      </c>
      <c r="C49" s="9" t="s">
        <v>17</v>
      </c>
      <c r="D49" s="10"/>
      <c r="E49" s="9"/>
      <c r="F49" s="20">
        <f>F50</f>
        <v>515</v>
      </c>
    </row>
    <row r="50" spans="1:6" ht="31.5">
      <c r="A50" s="22" t="s">
        <v>87</v>
      </c>
      <c r="B50" s="7">
        <v>791</v>
      </c>
      <c r="C50" s="7" t="s">
        <v>49</v>
      </c>
      <c r="D50" s="7" t="s">
        <v>78</v>
      </c>
      <c r="E50" s="7"/>
      <c r="F50" s="23">
        <f>F51</f>
        <v>515</v>
      </c>
    </row>
    <row r="51" spans="1:6" ht="34.5" customHeight="1">
      <c r="A51" s="22" t="s">
        <v>63</v>
      </c>
      <c r="B51" s="7">
        <v>791</v>
      </c>
      <c r="C51" s="7" t="s">
        <v>49</v>
      </c>
      <c r="D51" s="7" t="s">
        <v>79</v>
      </c>
      <c r="E51" s="7"/>
      <c r="F51" s="23">
        <f>F52+F54</f>
        <v>515</v>
      </c>
    </row>
    <row r="52" spans="1:6" ht="21.75" customHeight="1">
      <c r="A52" s="22" t="s">
        <v>50</v>
      </c>
      <c r="B52" s="7">
        <v>791</v>
      </c>
      <c r="C52" s="7" t="s">
        <v>49</v>
      </c>
      <c r="D52" s="7" t="s">
        <v>80</v>
      </c>
      <c r="E52" s="7"/>
      <c r="F52" s="23">
        <f>F53</f>
        <v>15</v>
      </c>
    </row>
    <row r="53" spans="1:6" ht="15.75">
      <c r="A53" s="22" t="s">
        <v>46</v>
      </c>
      <c r="B53" s="7">
        <v>791</v>
      </c>
      <c r="C53" s="7" t="s">
        <v>49</v>
      </c>
      <c r="D53" s="7" t="s">
        <v>80</v>
      </c>
      <c r="E53" s="7" t="s">
        <v>41</v>
      </c>
      <c r="F53" s="23">
        <f>'разделам 2016'!E50</f>
        <v>15</v>
      </c>
    </row>
    <row r="54" spans="1:6" ht="47.25">
      <c r="A54" s="22" t="s">
        <v>65</v>
      </c>
      <c r="B54" s="7">
        <v>791</v>
      </c>
      <c r="C54" s="7" t="s">
        <v>49</v>
      </c>
      <c r="D54" s="7" t="s">
        <v>81</v>
      </c>
      <c r="E54" s="7"/>
      <c r="F54" s="23">
        <f>F55</f>
        <v>500</v>
      </c>
    </row>
    <row r="55" spans="1:6" ht="15.75">
      <c r="A55" s="22" t="s">
        <v>46</v>
      </c>
      <c r="B55" s="7">
        <v>791</v>
      </c>
      <c r="C55" s="7" t="s">
        <v>49</v>
      </c>
      <c r="D55" s="7" t="s">
        <v>81</v>
      </c>
      <c r="E55" s="7">
        <v>200</v>
      </c>
      <c r="F55" s="23">
        <f>'разделам 2016'!E52</f>
        <v>500</v>
      </c>
    </row>
  </sheetData>
  <sheetProtection/>
  <mergeCells count="9">
    <mergeCell ref="A12:G12"/>
    <mergeCell ref="A13:G13"/>
    <mergeCell ref="A14:G14"/>
    <mergeCell ref="A17:A18"/>
    <mergeCell ref="C17:C18"/>
    <mergeCell ref="D17:D18"/>
    <mergeCell ref="E17:E18"/>
    <mergeCell ref="F17:F18"/>
    <mergeCell ref="B17:B18"/>
  </mergeCells>
  <printOptions/>
  <pageMargins left="0.47" right="0.1968503937007874" top="0.3" bottom="0.1968503937007874" header="0.42" footer="0.22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I54"/>
  <sheetViews>
    <sheetView zoomScalePageLayoutView="0" workbookViewId="0" topLeftCell="C1">
      <selection activeCell="C9" sqref="C9"/>
    </sheetView>
  </sheetViews>
  <sheetFormatPr defaultColWidth="9.00390625" defaultRowHeight="12.75"/>
  <cols>
    <col min="1" max="2" width="4.25390625" style="0" customWidth="1"/>
    <col min="3" max="3" width="63.25390625" style="2" customWidth="1"/>
    <col min="4" max="4" width="10.125" style="2" customWidth="1"/>
    <col min="5" max="5" width="10.625" style="2" customWidth="1"/>
    <col min="6" max="6" width="15.75390625" style="2" customWidth="1"/>
    <col min="7" max="7" width="8.625" style="2" customWidth="1"/>
    <col min="8" max="8" width="12.125" style="3" customWidth="1"/>
    <col min="9" max="9" width="12.375" style="3" customWidth="1"/>
  </cols>
  <sheetData>
    <row r="1" ht="15">
      <c r="E1" s="16" t="s">
        <v>55</v>
      </c>
    </row>
    <row r="2" spans="5:9" ht="15">
      <c r="E2" s="16" t="s">
        <v>92</v>
      </c>
      <c r="I2" s="16"/>
    </row>
    <row r="3" spans="5:9" ht="15">
      <c r="E3" s="16" t="s">
        <v>93</v>
      </c>
      <c r="I3" s="16"/>
    </row>
    <row r="4" spans="5:9" ht="15">
      <c r="E4" s="16" t="s">
        <v>11</v>
      </c>
      <c r="I4" s="16"/>
    </row>
    <row r="5" spans="5:9" ht="15">
      <c r="E5" s="16" t="s">
        <v>102</v>
      </c>
      <c r="I5" s="16"/>
    </row>
    <row r="6" spans="5:9" ht="15">
      <c r="E6" s="17" t="s">
        <v>19</v>
      </c>
      <c r="I6" s="16"/>
    </row>
    <row r="7" spans="5:9" ht="15">
      <c r="E7" s="16" t="s">
        <v>93</v>
      </c>
      <c r="I7" s="17"/>
    </row>
    <row r="8" spans="5:9" ht="15">
      <c r="E8" s="16" t="s">
        <v>84</v>
      </c>
      <c r="I8" s="16"/>
    </row>
    <row r="9" spans="5:9" ht="15">
      <c r="E9" s="16" t="s">
        <v>85</v>
      </c>
      <c r="I9" s="16"/>
    </row>
    <row r="10" ht="15">
      <c r="I10" s="18"/>
    </row>
    <row r="11" ht="15.75">
      <c r="G11" s="4"/>
    </row>
    <row r="12" spans="3:9" ht="12.75">
      <c r="C12" s="44" t="s">
        <v>18</v>
      </c>
      <c r="D12" s="44"/>
      <c r="E12" s="44"/>
      <c r="F12" s="44"/>
      <c r="G12" s="44"/>
      <c r="H12" s="44"/>
      <c r="I12" s="44"/>
    </row>
    <row r="13" spans="3:9" ht="12.75">
      <c r="C13" s="44" t="s">
        <v>98</v>
      </c>
      <c r="D13" s="44"/>
      <c r="E13" s="44"/>
      <c r="F13" s="44"/>
      <c r="G13" s="44"/>
      <c r="H13" s="44"/>
      <c r="I13" s="44"/>
    </row>
    <row r="14" spans="3:9" ht="12.75">
      <c r="C14" s="44" t="s">
        <v>90</v>
      </c>
      <c r="D14" s="44"/>
      <c r="E14" s="44"/>
      <c r="F14" s="44"/>
      <c r="G14" s="44"/>
      <c r="H14" s="44"/>
      <c r="I14" s="44"/>
    </row>
    <row r="16" spans="3:9" ht="15.75">
      <c r="C16" s="1"/>
      <c r="D16" s="1"/>
      <c r="E16" s="1"/>
      <c r="F16" s="1"/>
      <c r="G16" s="1"/>
      <c r="H16" s="45" t="s">
        <v>0</v>
      </c>
      <c r="I16" s="45"/>
    </row>
    <row r="17" spans="3:9" ht="15.75">
      <c r="C17" s="39" t="s">
        <v>1</v>
      </c>
      <c r="D17" s="40" t="s">
        <v>36</v>
      </c>
      <c r="E17" s="40" t="s">
        <v>9</v>
      </c>
      <c r="F17" s="39" t="s">
        <v>2</v>
      </c>
      <c r="G17" s="43" t="s">
        <v>10</v>
      </c>
      <c r="H17" s="38" t="s">
        <v>3</v>
      </c>
      <c r="I17" s="38"/>
    </row>
    <row r="18" spans="3:9" ht="15.75">
      <c r="C18" s="39"/>
      <c r="D18" s="40"/>
      <c r="E18" s="40"/>
      <c r="F18" s="39"/>
      <c r="G18" s="43"/>
      <c r="H18" s="9" t="s">
        <v>62</v>
      </c>
      <c r="I18" s="20" t="s">
        <v>89</v>
      </c>
    </row>
    <row r="19" spans="3:9" ht="15.75">
      <c r="C19" s="10">
        <v>1</v>
      </c>
      <c r="D19" s="10">
        <v>2</v>
      </c>
      <c r="E19" s="9" t="s">
        <v>31</v>
      </c>
      <c r="F19" s="10">
        <v>4</v>
      </c>
      <c r="G19" s="9" t="s">
        <v>28</v>
      </c>
      <c r="H19" s="29" t="s">
        <v>15</v>
      </c>
      <c r="I19" s="29" t="s">
        <v>37</v>
      </c>
    </row>
    <row r="20" spans="3:9" ht="15.75">
      <c r="C20" s="10" t="s">
        <v>8</v>
      </c>
      <c r="D20" s="10"/>
      <c r="E20" s="9"/>
      <c r="F20" s="10"/>
      <c r="G20" s="9"/>
      <c r="H20" s="20">
        <f>H22+H37+H43+H51</f>
        <v>1348.9</v>
      </c>
      <c r="I20" s="20">
        <f>I22+I37+I43+I51</f>
        <v>1371.2</v>
      </c>
    </row>
    <row r="21" spans="3:9" ht="47.25">
      <c r="C21" s="21" t="s">
        <v>99</v>
      </c>
      <c r="D21" s="10">
        <v>791</v>
      </c>
      <c r="E21" s="9"/>
      <c r="F21" s="10"/>
      <c r="G21" s="9"/>
      <c r="H21" s="20">
        <f>H20</f>
        <v>1348.9</v>
      </c>
      <c r="I21" s="20">
        <f>I20</f>
        <v>1371.2</v>
      </c>
    </row>
    <row r="22" spans="3:9" ht="15.75">
      <c r="C22" s="21" t="s">
        <v>7</v>
      </c>
      <c r="D22" s="10">
        <v>791</v>
      </c>
      <c r="E22" s="9" t="s">
        <v>4</v>
      </c>
      <c r="F22" s="10"/>
      <c r="G22" s="9"/>
      <c r="H22" s="20">
        <f>H23+H27+H33</f>
        <v>812.7</v>
      </c>
      <c r="I22" s="20">
        <f>I23+I27+I33</f>
        <v>812.7</v>
      </c>
    </row>
    <row r="23" spans="3:9" ht="41.25" customHeight="1">
      <c r="C23" s="21" t="s">
        <v>13</v>
      </c>
      <c r="D23" s="10">
        <v>791</v>
      </c>
      <c r="E23" s="9" t="s">
        <v>14</v>
      </c>
      <c r="F23" s="10"/>
      <c r="G23" s="9"/>
      <c r="H23" s="20">
        <f aca="true" t="shared" si="0" ref="H23:I25">H24</f>
        <v>378.5</v>
      </c>
      <c r="I23" s="20">
        <f t="shared" si="0"/>
        <v>378.5</v>
      </c>
    </row>
    <row r="24" spans="3:9" ht="16.5" customHeight="1">
      <c r="C24" s="22" t="s">
        <v>39</v>
      </c>
      <c r="D24" s="7">
        <v>791</v>
      </c>
      <c r="E24" s="8" t="s">
        <v>14</v>
      </c>
      <c r="F24" s="7" t="s">
        <v>71</v>
      </c>
      <c r="G24" s="8"/>
      <c r="H24" s="23">
        <f t="shared" si="0"/>
        <v>378.5</v>
      </c>
      <c r="I24" s="23">
        <f t="shared" si="0"/>
        <v>378.5</v>
      </c>
    </row>
    <row r="25" spans="3:9" ht="18.75" customHeight="1">
      <c r="C25" s="22" t="s">
        <v>57</v>
      </c>
      <c r="D25" s="7">
        <v>791</v>
      </c>
      <c r="E25" s="8" t="s">
        <v>14</v>
      </c>
      <c r="F25" s="7" t="s">
        <v>72</v>
      </c>
      <c r="G25" s="8"/>
      <c r="H25" s="23">
        <f t="shared" si="0"/>
        <v>378.5</v>
      </c>
      <c r="I25" s="23">
        <f t="shared" si="0"/>
        <v>378.5</v>
      </c>
    </row>
    <row r="26" spans="3:9" ht="31.5">
      <c r="C26" s="22" t="s">
        <v>45</v>
      </c>
      <c r="D26" s="7">
        <v>791</v>
      </c>
      <c r="E26" s="8" t="s">
        <v>14</v>
      </c>
      <c r="F26" s="7" t="s">
        <v>72</v>
      </c>
      <c r="G26" s="8" t="s">
        <v>42</v>
      </c>
      <c r="H26" s="23">
        <f>'разделам 2017-2018'!E22</f>
        <v>378.5</v>
      </c>
      <c r="I26" s="23">
        <f>'разделам 2017-2018'!F22</f>
        <v>378.5</v>
      </c>
    </row>
    <row r="27" spans="3:9" ht="53.25" customHeight="1">
      <c r="C27" s="21" t="s">
        <v>43</v>
      </c>
      <c r="D27" s="10">
        <v>791</v>
      </c>
      <c r="E27" s="9" t="s">
        <v>21</v>
      </c>
      <c r="F27" s="10"/>
      <c r="G27" s="9"/>
      <c r="H27" s="20">
        <f>H28</f>
        <v>424.2</v>
      </c>
      <c r="I27" s="20">
        <f>I28</f>
        <v>424.2</v>
      </c>
    </row>
    <row r="28" spans="3:9" ht="15.75">
      <c r="C28" s="22" t="s">
        <v>39</v>
      </c>
      <c r="D28" s="7">
        <v>791</v>
      </c>
      <c r="E28" s="8" t="s">
        <v>21</v>
      </c>
      <c r="F28" s="7" t="s">
        <v>71</v>
      </c>
      <c r="G28" s="8"/>
      <c r="H28" s="23">
        <f>H29</f>
        <v>424.2</v>
      </c>
      <c r="I28" s="23">
        <f>I29</f>
        <v>424.2</v>
      </c>
    </row>
    <row r="29" spans="3:9" ht="31.5">
      <c r="C29" s="22" t="s">
        <v>40</v>
      </c>
      <c r="D29" s="7">
        <v>791</v>
      </c>
      <c r="E29" s="8" t="s">
        <v>21</v>
      </c>
      <c r="F29" s="7" t="s">
        <v>73</v>
      </c>
      <c r="G29" s="8"/>
      <c r="H29" s="23">
        <f>H30+H31+H32</f>
        <v>424.2</v>
      </c>
      <c r="I29" s="23">
        <f>I30+I31+I32</f>
        <v>424.2</v>
      </c>
    </row>
    <row r="30" spans="3:9" ht="31.5">
      <c r="C30" s="22" t="s">
        <v>45</v>
      </c>
      <c r="D30" s="7">
        <v>791</v>
      </c>
      <c r="E30" s="8" t="s">
        <v>21</v>
      </c>
      <c r="F30" s="7" t="s">
        <v>73</v>
      </c>
      <c r="G30" s="8" t="s">
        <v>42</v>
      </c>
      <c r="H30" s="23">
        <f>'разделам 2017-2018'!E26</f>
        <v>269.9</v>
      </c>
      <c r="I30" s="23">
        <f>'разделам 2017-2018'!F26</f>
        <v>269.9</v>
      </c>
    </row>
    <row r="31" spans="3:9" ht="15.75">
      <c r="C31" s="22" t="s">
        <v>46</v>
      </c>
      <c r="D31" s="7">
        <v>791</v>
      </c>
      <c r="E31" s="8" t="s">
        <v>21</v>
      </c>
      <c r="F31" s="7" t="s">
        <v>73</v>
      </c>
      <c r="G31" s="8" t="s">
        <v>41</v>
      </c>
      <c r="H31" s="23">
        <f>'разделам 2017-2018'!E27</f>
        <v>146.2</v>
      </c>
      <c r="I31" s="23">
        <f>'разделам 2017-2018'!F27</f>
        <v>146.2</v>
      </c>
    </row>
    <row r="32" spans="3:9" ht="15.75">
      <c r="C32" s="22" t="s">
        <v>47</v>
      </c>
      <c r="D32" s="7">
        <v>791</v>
      </c>
      <c r="E32" s="8" t="s">
        <v>21</v>
      </c>
      <c r="F32" s="7" t="s">
        <v>73</v>
      </c>
      <c r="G32" s="8" t="s">
        <v>44</v>
      </c>
      <c r="H32" s="23">
        <f>'разделам 2017-2018'!E28</f>
        <v>8.1</v>
      </c>
      <c r="I32" s="23">
        <f>'разделам 2017-2018'!F28</f>
        <v>8.1</v>
      </c>
    </row>
    <row r="33" spans="3:9" ht="15.75">
      <c r="C33" s="21" t="s">
        <v>20</v>
      </c>
      <c r="D33" s="10">
        <v>791</v>
      </c>
      <c r="E33" s="9" t="s">
        <v>29</v>
      </c>
      <c r="F33" s="10"/>
      <c r="G33" s="9"/>
      <c r="H33" s="20">
        <f>H34</f>
        <v>10</v>
      </c>
      <c r="I33" s="20">
        <f>I34</f>
        <v>10</v>
      </c>
    </row>
    <row r="34" spans="3:9" ht="15.75">
      <c r="C34" s="22" t="s">
        <v>39</v>
      </c>
      <c r="D34" s="7">
        <v>791</v>
      </c>
      <c r="E34" s="8" t="s">
        <v>29</v>
      </c>
      <c r="F34" s="7" t="s">
        <v>71</v>
      </c>
      <c r="G34" s="8"/>
      <c r="H34" s="23">
        <f>H36</f>
        <v>10</v>
      </c>
      <c r="I34" s="23">
        <f>I36</f>
        <v>10</v>
      </c>
    </row>
    <row r="35" spans="3:9" ht="15.75">
      <c r="C35" s="22" t="s">
        <v>51</v>
      </c>
      <c r="D35" s="7">
        <v>791</v>
      </c>
      <c r="E35" s="8" t="s">
        <v>56</v>
      </c>
      <c r="F35" s="7" t="s">
        <v>74</v>
      </c>
      <c r="G35" s="8"/>
      <c r="H35" s="23">
        <f>H36</f>
        <v>10</v>
      </c>
      <c r="I35" s="23">
        <f>I36</f>
        <v>10</v>
      </c>
    </row>
    <row r="36" spans="3:9" ht="15.75">
      <c r="C36" s="22" t="s">
        <v>52</v>
      </c>
      <c r="D36" s="7">
        <v>791</v>
      </c>
      <c r="E36" s="8" t="s">
        <v>29</v>
      </c>
      <c r="F36" s="7" t="s">
        <v>74</v>
      </c>
      <c r="G36" s="8" t="s">
        <v>30</v>
      </c>
      <c r="H36" s="23">
        <f>'разделам 2017-2018'!E32</f>
        <v>10</v>
      </c>
      <c r="I36" s="23">
        <f>'разделам 2017-2018'!F32</f>
        <v>10</v>
      </c>
    </row>
    <row r="37" spans="3:9" ht="15.75">
      <c r="C37" s="21" t="s">
        <v>22</v>
      </c>
      <c r="D37" s="10">
        <v>791</v>
      </c>
      <c r="E37" s="9" t="s">
        <v>24</v>
      </c>
      <c r="F37" s="10"/>
      <c r="G37" s="9"/>
      <c r="H37" s="20">
        <f aca="true" t="shared" si="1" ref="H37:I39">H38</f>
        <v>0</v>
      </c>
      <c r="I37" s="20">
        <f t="shared" si="1"/>
        <v>0</v>
      </c>
    </row>
    <row r="38" spans="3:9" ht="15.75">
      <c r="C38" s="22" t="s">
        <v>23</v>
      </c>
      <c r="D38" s="7">
        <v>791</v>
      </c>
      <c r="E38" s="8" t="s">
        <v>25</v>
      </c>
      <c r="F38" s="7"/>
      <c r="G38" s="8"/>
      <c r="H38" s="23">
        <f t="shared" si="1"/>
        <v>0</v>
      </c>
      <c r="I38" s="23">
        <f t="shared" si="1"/>
        <v>0</v>
      </c>
    </row>
    <row r="39" spans="3:9" ht="15.75">
      <c r="C39" s="22" t="s">
        <v>39</v>
      </c>
      <c r="D39" s="7">
        <v>791</v>
      </c>
      <c r="E39" s="8" t="s">
        <v>25</v>
      </c>
      <c r="F39" s="7" t="s">
        <v>71</v>
      </c>
      <c r="G39" s="8"/>
      <c r="H39" s="23">
        <f t="shared" si="1"/>
        <v>0</v>
      </c>
      <c r="I39" s="23">
        <f t="shared" si="1"/>
        <v>0</v>
      </c>
    </row>
    <row r="40" spans="3:9" ht="47.25">
      <c r="C40" s="22" t="s">
        <v>48</v>
      </c>
      <c r="D40" s="7">
        <v>791</v>
      </c>
      <c r="E40" s="8" t="s">
        <v>25</v>
      </c>
      <c r="F40" s="7" t="s">
        <v>75</v>
      </c>
      <c r="G40" s="8"/>
      <c r="H40" s="23">
        <f>H41+H42</f>
        <v>0</v>
      </c>
      <c r="I40" s="23">
        <f>I41+I42</f>
        <v>0</v>
      </c>
    </row>
    <row r="41" spans="3:9" ht="31.5">
      <c r="C41" s="22" t="s">
        <v>45</v>
      </c>
      <c r="D41" s="7">
        <v>791</v>
      </c>
      <c r="E41" s="8" t="s">
        <v>25</v>
      </c>
      <c r="F41" s="7" t="s">
        <v>75</v>
      </c>
      <c r="G41" s="8" t="s">
        <v>42</v>
      </c>
      <c r="H41" s="23">
        <f>'разделам 2017-2018'!E37</f>
        <v>0</v>
      </c>
      <c r="I41" s="23">
        <f>'разделам 2017-2018'!F37</f>
        <v>0</v>
      </c>
    </row>
    <row r="42" spans="3:9" ht="15.75">
      <c r="C42" s="22" t="s">
        <v>46</v>
      </c>
      <c r="D42" s="7">
        <v>791</v>
      </c>
      <c r="E42" s="8" t="s">
        <v>25</v>
      </c>
      <c r="F42" s="7" t="s">
        <v>75</v>
      </c>
      <c r="G42" s="8" t="s">
        <v>41</v>
      </c>
      <c r="H42" s="23">
        <f>'разделам 2017-2018'!E38</f>
        <v>0</v>
      </c>
      <c r="I42" s="23" t="str">
        <f>'разделам 2017-2018'!F38</f>
        <v>0</v>
      </c>
    </row>
    <row r="43" spans="3:9" ht="15.75">
      <c r="C43" s="21" t="s">
        <v>6</v>
      </c>
      <c r="D43" s="10">
        <v>791</v>
      </c>
      <c r="E43" s="9" t="s">
        <v>5</v>
      </c>
      <c r="F43" s="10"/>
      <c r="G43" s="9"/>
      <c r="H43" s="20">
        <f aca="true" t="shared" si="2" ref="H43:I45">H44</f>
        <v>515</v>
      </c>
      <c r="I43" s="20">
        <f t="shared" si="2"/>
        <v>515</v>
      </c>
    </row>
    <row r="44" spans="3:9" ht="15.75">
      <c r="C44" s="19" t="s">
        <v>16</v>
      </c>
      <c r="D44" s="10">
        <v>791</v>
      </c>
      <c r="E44" s="9" t="s">
        <v>17</v>
      </c>
      <c r="F44" s="10"/>
      <c r="G44" s="9"/>
      <c r="H44" s="20">
        <f t="shared" si="2"/>
        <v>515</v>
      </c>
      <c r="I44" s="20">
        <f t="shared" si="2"/>
        <v>515</v>
      </c>
    </row>
    <row r="45" spans="3:9" ht="38.25" customHeight="1">
      <c r="C45" s="22" t="s">
        <v>87</v>
      </c>
      <c r="D45" s="7">
        <v>791</v>
      </c>
      <c r="E45" s="7" t="s">
        <v>49</v>
      </c>
      <c r="F45" s="7" t="s">
        <v>78</v>
      </c>
      <c r="G45" s="7"/>
      <c r="H45" s="23">
        <f t="shared" si="2"/>
        <v>515</v>
      </c>
      <c r="I45" s="23">
        <f t="shared" si="2"/>
        <v>515</v>
      </c>
    </row>
    <row r="46" spans="3:9" ht="31.5">
      <c r="C46" s="22" t="s">
        <v>63</v>
      </c>
      <c r="D46" s="7">
        <v>791</v>
      </c>
      <c r="E46" s="7" t="s">
        <v>49</v>
      </c>
      <c r="F46" s="7" t="s">
        <v>79</v>
      </c>
      <c r="G46" s="7"/>
      <c r="H46" s="23">
        <f>H48+H49</f>
        <v>515</v>
      </c>
      <c r="I46" s="23">
        <f>I48+I49</f>
        <v>515</v>
      </c>
    </row>
    <row r="47" spans="3:9" ht="31.5">
      <c r="C47" s="22" t="s">
        <v>50</v>
      </c>
      <c r="D47" s="7">
        <v>791</v>
      </c>
      <c r="E47" s="7" t="s">
        <v>49</v>
      </c>
      <c r="F47" s="7" t="s">
        <v>80</v>
      </c>
      <c r="G47" s="7"/>
      <c r="H47" s="23">
        <f>H48</f>
        <v>15</v>
      </c>
      <c r="I47" s="23">
        <f>I48</f>
        <v>15</v>
      </c>
    </row>
    <row r="48" spans="3:9" ht="15.75">
      <c r="C48" s="22" t="s">
        <v>46</v>
      </c>
      <c r="D48" s="7">
        <v>791</v>
      </c>
      <c r="E48" s="7" t="s">
        <v>49</v>
      </c>
      <c r="F48" s="7" t="s">
        <v>80</v>
      </c>
      <c r="G48" s="7" t="s">
        <v>41</v>
      </c>
      <c r="H48" s="23">
        <f>'разделам 2017-2018'!E44</f>
        <v>15</v>
      </c>
      <c r="I48" s="23">
        <f>'разделам 2017-2018'!F44</f>
        <v>15</v>
      </c>
    </row>
    <row r="49" spans="3:9" ht="47.25">
      <c r="C49" s="22" t="s">
        <v>65</v>
      </c>
      <c r="D49" s="7">
        <v>791</v>
      </c>
      <c r="E49" s="7" t="s">
        <v>49</v>
      </c>
      <c r="F49" s="7" t="s">
        <v>81</v>
      </c>
      <c r="G49" s="7"/>
      <c r="H49" s="23">
        <f>H50</f>
        <v>500</v>
      </c>
      <c r="I49" s="23">
        <f>I50</f>
        <v>500</v>
      </c>
    </row>
    <row r="50" spans="3:9" ht="15.75">
      <c r="C50" s="22" t="s">
        <v>46</v>
      </c>
      <c r="D50" s="7">
        <v>791</v>
      </c>
      <c r="E50" s="7" t="s">
        <v>49</v>
      </c>
      <c r="F50" s="7" t="s">
        <v>81</v>
      </c>
      <c r="G50" s="7">
        <v>200</v>
      </c>
      <c r="H50" s="23">
        <f>'разделам 2017-2018'!E46</f>
        <v>500</v>
      </c>
      <c r="I50" s="23">
        <f>'разделам 2017-2018'!F46</f>
        <v>500</v>
      </c>
    </row>
    <row r="51" spans="3:9" ht="15.75">
      <c r="C51" s="27" t="s">
        <v>32</v>
      </c>
      <c r="D51" s="7">
        <v>791</v>
      </c>
      <c r="E51" s="8" t="s">
        <v>33</v>
      </c>
      <c r="F51" s="27"/>
      <c r="G51" s="28"/>
      <c r="H51" s="23">
        <f aca="true" t="shared" si="3" ref="H51:I53">H52</f>
        <v>21.2</v>
      </c>
      <c r="I51" s="23">
        <f t="shared" si="3"/>
        <v>43.5</v>
      </c>
    </row>
    <row r="52" spans="3:9" ht="15.75">
      <c r="C52" s="22" t="s">
        <v>39</v>
      </c>
      <c r="D52" s="7">
        <v>791</v>
      </c>
      <c r="E52" s="8" t="s">
        <v>58</v>
      </c>
      <c r="F52" s="8" t="s">
        <v>71</v>
      </c>
      <c r="G52" s="7"/>
      <c r="H52" s="7">
        <f t="shared" si="3"/>
        <v>21.2</v>
      </c>
      <c r="I52" s="36">
        <f t="shared" si="3"/>
        <v>43.5</v>
      </c>
    </row>
    <row r="53" spans="3:9" ht="15.75">
      <c r="C53" s="22" t="s">
        <v>53</v>
      </c>
      <c r="D53" s="7">
        <v>791</v>
      </c>
      <c r="E53" s="8" t="s">
        <v>59</v>
      </c>
      <c r="F53" s="8" t="s">
        <v>86</v>
      </c>
      <c r="G53" s="7"/>
      <c r="H53" s="7">
        <f t="shared" si="3"/>
        <v>21.2</v>
      </c>
      <c r="I53" s="36">
        <f t="shared" si="3"/>
        <v>43.5</v>
      </c>
    </row>
    <row r="54" spans="3:9" ht="15.75">
      <c r="C54" s="22" t="s">
        <v>60</v>
      </c>
      <c r="D54" s="7">
        <v>791</v>
      </c>
      <c r="E54" s="8" t="s">
        <v>59</v>
      </c>
      <c r="F54" s="8" t="s">
        <v>86</v>
      </c>
      <c r="G54" s="7" t="s">
        <v>61</v>
      </c>
      <c r="H54" s="7">
        <f>'разделам 2017-2018'!E50</f>
        <v>21.2</v>
      </c>
      <c r="I54" s="36">
        <f>'разделам 2017-2018'!F50</f>
        <v>43.5</v>
      </c>
    </row>
  </sheetData>
  <sheetProtection/>
  <mergeCells count="10">
    <mergeCell ref="C12:I12"/>
    <mergeCell ref="C13:I13"/>
    <mergeCell ref="C14:I14"/>
    <mergeCell ref="H16:I16"/>
    <mergeCell ref="H17:I17"/>
    <mergeCell ref="D17:D18"/>
    <mergeCell ref="C17:C18"/>
    <mergeCell ref="E17:E18"/>
    <mergeCell ref="F17:F18"/>
    <mergeCell ref="G17:G18"/>
  </mergeCells>
  <printOptions/>
  <pageMargins left="0.1968503937007874" right="0.1968503937007874" top="0.3937007874015748" bottom="0.1968503937007874" header="0" footer="0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2015-12-16T11:12:03Z</cp:lastPrinted>
  <dcterms:created xsi:type="dcterms:W3CDTF">2006-12-15T10:30:17Z</dcterms:created>
  <dcterms:modified xsi:type="dcterms:W3CDTF">2015-12-16T11:15:09Z</dcterms:modified>
  <cp:category/>
  <cp:version/>
  <cp:contentType/>
  <cp:contentStatus/>
</cp:coreProperties>
</file>